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Calculator" sheetId="2" state="visible" r:id="rId2"/>
    <sheet xmlns:r="http://schemas.openxmlformats.org/officeDocument/2006/relationships" name="Benchmarks" sheetId="3" state="visible" r:id="rId3"/>
    <sheet xmlns:r="http://schemas.openxmlformats.org/officeDocument/2006/relationships" name="Test cases" sheetId="4" state="visible" r:id="rId4"/>
  </sheets>
  <definedNames/>
  <calcPr calcId="124519" fullCalcOnLoad="1"/>
</workbook>
</file>

<file path=xl/styles.xml><?xml version="1.0" encoding="utf-8"?>
<styleSheet xmlns="http://schemas.openxmlformats.org/spreadsheetml/2006/main">
  <numFmts count="2">
    <numFmt numFmtId="164" formatCode="0.0000"/>
    <numFmt numFmtId="165" formatCode="+0.00;-0.00;0.00"/>
  </numFmts>
  <fonts count="11">
    <font>
      <name val="Calibri"/>
      <family val="2"/>
      <color theme="1"/>
      <sz val="11"/>
      <scheme val="minor"/>
    </font>
    <font>
      <name val="Arial"/>
      <b val="1"/>
      <color rgb="0014213D"/>
      <sz val="18"/>
    </font>
    <font>
      <name val="Arial"/>
      <color rgb="0014213D"/>
      <sz val="10"/>
    </font>
    <font>
      <name val="Arial"/>
      <b val="1"/>
      <color rgb="0014213D"/>
      <sz val="12"/>
    </font>
    <font>
      <name val="Arial"/>
      <color rgb="0014213D"/>
      <sz val="11"/>
    </font>
    <font>
      <name val="Arial"/>
      <b val="1"/>
      <color rgb="0014213D"/>
      <sz val="14"/>
    </font>
    <font>
      <name val="Arial"/>
      <b val="1"/>
      <color rgb="00FBF7EF"/>
      <sz val="10"/>
    </font>
    <font>
      <name val="Arial"/>
      <color rgb="000000FF"/>
      <sz val="11"/>
    </font>
    <font>
      <name val="Arial"/>
      <color rgb="00000000"/>
      <sz val="11"/>
    </font>
    <font>
      <name val="Arial"/>
      <b val="1"/>
      <color rgb="00000000"/>
      <sz val="11"/>
    </font>
    <font>
      <name val="Arial"/>
      <b val="1"/>
      <color rgb="0014213D"/>
      <sz val="10"/>
    </font>
  </fonts>
  <fills count="4">
    <fill>
      <patternFill/>
    </fill>
    <fill>
      <patternFill patternType="gray125"/>
    </fill>
    <fill>
      <patternFill patternType="solid">
        <fgColor rgb="0014213D"/>
      </patternFill>
    </fill>
    <fill>
      <patternFill patternType="solid">
        <fgColor rgb="00FFF2CC"/>
      </patternFill>
    </fill>
  </fills>
  <borders count="2">
    <border>
      <left/>
      <right/>
      <top/>
      <bottom/>
      <diagonal/>
    </border>
    <border>
      <bottom style="thin">
        <color rgb="0014213D"/>
      </bottom>
    </border>
  </borders>
  <cellStyleXfs count="1">
    <xf numFmtId="0" fontId="0" fillId="0" borderId="0"/>
  </cellStyleXfs>
  <cellXfs count="19">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2" fillId="0" borderId="0" pivotButton="0" quotePrefix="0" xfId="0"/>
    <xf numFmtId="0" fontId="6" fillId="2" borderId="0" applyAlignment="1" pivotButton="0" quotePrefix="0" xfId="0">
      <alignment vertical="center" wrapText="1"/>
    </xf>
    <xf numFmtId="0" fontId="4" fillId="0" borderId="1" pivotButton="0" quotePrefix="0" xfId="0"/>
    <xf numFmtId="0" fontId="7" fillId="3" borderId="1" pivotButton="0" quotePrefix="0" xfId="0"/>
    <xf numFmtId="4" fontId="7" fillId="3" borderId="1" pivotButton="0" quotePrefix="0" xfId="0"/>
    <xf numFmtId="164" fontId="7" fillId="3" borderId="1" pivotButton="0" quotePrefix="0" xfId="0"/>
    <xf numFmtId="10" fontId="8" fillId="0" borderId="1" pivotButton="0" quotePrefix="0" xfId="0"/>
    <xf numFmtId="4" fontId="8" fillId="0" borderId="1" pivotButton="0" quotePrefix="0" xfId="0"/>
    <xf numFmtId="10" fontId="9" fillId="0" borderId="1" pivotButton="0" quotePrefix="0" xfId="0"/>
    <xf numFmtId="165" fontId="8" fillId="0" borderId="1" pivotButton="0" quotePrefix="0" xfId="0"/>
    <xf numFmtId="0" fontId="10" fillId="0" borderId="0" pivotButton="0" quotePrefix="0" xfId="0"/>
    <xf numFmtId="164" fontId="7" fillId="3" borderId="1" pivotButton="0" quotePrefix="0" xfId="0"/>
    <xf numFmtId="165" fontId="8"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1"/>
  <sheetViews>
    <sheetView workbookViewId="0">
      <selection activeCell="A1" sqref="A1"/>
    </sheetView>
  </sheetViews>
  <sheetFormatPr baseColWidth="8" defaultRowHeight="15"/>
  <cols>
    <col width="110" customWidth="1" min="1" max="1"/>
  </cols>
  <sheetData>
    <row r="1">
      <c r="A1" s="1" t="inlineStr">
        <is>
          <t>Remittance true-cost calculator</t>
        </is>
      </c>
    </row>
    <row r="2">
      <c r="A2" s="2" t="inlineStr">
        <is>
          <t>Chillar Theory · v1.1 · 16 October 2026 · CC BY 4.0 · chillartheory.com/tools/remittance-true-cost-calculator/</t>
        </is>
      </c>
    </row>
    <row r="3">
      <c r="A3" s="2" t="inlineStr"/>
    </row>
    <row r="4">
      <c r="A4" s="3" t="inlineStr">
        <is>
          <t>What it does</t>
        </is>
      </c>
    </row>
    <row r="5">
      <c r="A5" s="4" t="inlineStr">
        <is>
          <t>Prices one money transfer between Europe and India: the fee plus the markup hidden in the exchange rate, as a share of what you sent.</t>
        </is>
      </c>
    </row>
    <row r="6">
      <c r="A6" s="2" t="inlineStr"/>
    </row>
    <row r="7">
      <c r="A7" s="3" t="inlineStr">
        <is>
          <t>What it won't do</t>
        </is>
      </c>
    </row>
    <row r="8">
      <c r="A8" s="4" t="inlineStr">
        <is>
          <t>It won't name, rank or recommend a provider, bank or app. It won't guess where the exchange rate goes. It has no scripts, no add-ons, no live rate feed and no signup. Nothing you type leaves your copy.</t>
        </is>
      </c>
    </row>
    <row r="9">
      <c r="A9" s="2" t="inlineStr"/>
    </row>
    <row r="10">
      <c r="A10" s="3" t="inlineStr">
        <is>
          <t>How to use it</t>
        </is>
      </c>
    </row>
    <row r="11">
      <c r="A11" s="4" t="inlineStr">
        <is>
          <t>1. Go to the Calculator tab. Type only in the yellow cells.</t>
        </is>
      </c>
    </row>
    <row r="12">
      <c r="A12" s="4" t="inlineStr">
        <is>
          <t>2. One row per quote. Get your quotes for the same amount at the same time of day.</t>
        </is>
      </c>
    </row>
    <row r="13">
      <c r="A13" s="4" t="inlineStr">
        <is>
          <t>3. Rates are always rupees per unit of your European currency (₹ per €, ₹ per £, ₹ per CHF), in both directions. Pick your country in Europe so the sheet can compare your cost with the World Bank average for it.</t>
        </is>
      </c>
    </row>
    <row r="14">
      <c r="A14" s="4" t="inlineStr">
        <is>
          <t>4. Reference rate: use the ECB euro reference rate for the rupee (ecb.europa.eu, 'Euro foreign exchange reference rates', INR) or the RBI reference rate (rbi.org.in), which also covers the pound. For other currencies, use your central bank's reference rate for the rupee or a mid-market rate taken at the same time.</t>
        </is>
      </c>
    </row>
    <row r="15">
      <c r="A15" s="4" t="inlineStr">
        <is>
          <t>5. Sending from India? Enter the TCS your bank collected, if any. The sheet shows it on its own line and keeps it out of the cost.</t>
        </is>
      </c>
    </row>
    <row r="16">
      <c r="A16" s="4" t="inlineStr">
        <is>
          <t>6. The lowest 'Total cost %' is the cheapest quote, whatever the fee line says.</t>
        </is>
      </c>
    </row>
    <row r="17">
      <c r="A17" s="2" t="inlineStr"/>
    </row>
    <row r="18">
      <c r="A18" s="3" t="inlineStr">
        <is>
          <t>The method</t>
        </is>
      </c>
    </row>
    <row r="19">
      <c r="A19" s="4" t="inlineStr">
        <is>
          <t>To India: markup % = (reference rate − your rate) ÷ reference rate</t>
        </is>
      </c>
    </row>
    <row r="20">
      <c r="A20" s="4" t="inlineStr">
        <is>
          <t>From India: markup % = (your rate − reference rate) ÷ your rate</t>
        </is>
      </c>
    </row>
    <row r="21">
      <c r="A21" s="4" t="inlineStr">
        <is>
          <t>Total cost % = (fee + amount × markup %) ÷ amount. This is the World Bank's method: fee plus exchange-rate margin, as a share of the amount sent.</t>
        </is>
      </c>
    </row>
    <row r="22">
      <c r="A22" s="2" t="inlineStr"/>
    </row>
    <row r="23">
      <c r="A23" s="3" t="inlineStr">
        <is>
          <t>Known limits</t>
        </is>
      </c>
    </row>
    <row r="24">
      <c r="A24" s="4" t="inlineStr">
        <is>
          <t>The reference rate is a mid-market rate. Nobody gets it exactly, so a cost of zero would be a surprise.</t>
        </is>
      </c>
    </row>
    <row r="25">
      <c r="A25" s="4" t="inlineStr">
        <is>
          <t>TCS (tax collected at source in India) can be claimed as credit when you file, so it isn't a pure cost. That's why it's shown apart.</t>
        </is>
      </c>
    </row>
    <row r="26">
      <c r="A26" s="4" t="inlineStr">
        <is>
          <t>Rates move during the day. Compare quotes taken at the same time.</t>
        </is>
      </c>
    </row>
    <row r="27">
      <c r="A27" s="4" t="inlineStr">
        <is>
          <t>The comparison figures are the World Bank's averages for sending about $200 to India from France, Germany, Italy and the United Kingdom (Q3 2025 survey; see the Benchmarks tab). They're dated, cover one direction only, and we haven't found a published figure for other European countries.</t>
        </is>
      </c>
    </row>
    <row r="28">
      <c r="A28" s="4" t="inlineStr">
        <is>
          <t>The sheet ignores fees charged by the receiving bank. Add them to the fee cell if you know them.</t>
        </is>
      </c>
    </row>
    <row r="29">
      <c r="A29" s="2" t="inlineStr"/>
    </row>
    <row r="30">
      <c r="A30" s="3" t="inlineStr">
        <is>
          <t>Education notice</t>
        </is>
      </c>
    </row>
    <row r="31">
      <c r="A31" s="4" t="inlineStr">
        <is>
          <t>This tool is for education only. It is not investment, tax or legal advice and does not recommend any security or product. Do your own research or consult a registered professional.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15"/>
  <sheetViews>
    <sheetView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18" customWidth="1" min="1" max="1"/>
    <col width="18" customWidth="1" min="2" max="2"/>
    <col width="20" customWidth="1" min="3" max="3"/>
    <col width="18" customWidth="1" min="4" max="4"/>
    <col width="18" customWidth="1" min="5" max="5"/>
    <col width="18" customWidth="1" min="6" max="6"/>
    <col width="1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s>
  <sheetData>
    <row r="1">
      <c r="A1" s="5" t="inlineStr">
        <is>
          <t>Your transfer, priced</t>
        </is>
      </c>
    </row>
    <row r="2">
      <c r="A2" s="6" t="inlineStr">
        <is>
          <t>Type only in the yellow cells. Rates are rupees per unit of your European currency (€, £, CHF and so on).</t>
        </is>
      </c>
    </row>
    <row r="3"/>
    <row r="4" ht="48" customHeight="1">
      <c r="A4" s="7" t="inlineStr">
        <is>
          <t>Quote</t>
        </is>
      </c>
      <c r="B4" s="7" t="inlineStr">
        <is>
          <t>Direction</t>
        </is>
      </c>
      <c r="C4" s="7" t="inlineStr">
        <is>
          <t>Country in Europe</t>
        </is>
      </c>
      <c r="D4" s="7" t="inlineStr">
        <is>
          <t>Amount sent (sending currency)</t>
        </is>
      </c>
      <c r="E4" s="7" t="inlineStr">
        <is>
          <t>Fee (sending currency)</t>
        </is>
      </c>
      <c r="F4" s="7" t="inlineStr">
        <is>
          <t>Your rate (₹ per unit of your European currency)</t>
        </is>
      </c>
      <c r="G4" s="7" t="inlineStr">
        <is>
          <t>Reference rate that day (₹ per unit)</t>
        </is>
      </c>
      <c r="H4" s="7" t="inlineStr">
        <is>
          <t>TCS collected (₹, from India only)</t>
        </is>
      </c>
      <c r="I4" s="7" t="inlineStr">
        <is>
          <t>Rate markup %</t>
        </is>
      </c>
      <c r="J4" s="7" t="inlineStr">
        <is>
          <t>Markup cost (sending currency)</t>
        </is>
      </c>
      <c r="K4" s="7" t="inlineStr">
        <is>
          <t>Total cost (sending currency)</t>
        </is>
      </c>
      <c r="L4" s="7" t="inlineStr">
        <is>
          <t>Total cost %</t>
        </is>
      </c>
      <c r="M4" s="7" t="inlineStr">
        <is>
          <t>Total cost in ₹</t>
        </is>
      </c>
      <c r="N4" s="7" t="inlineStr">
        <is>
          <t>Total cost in your European currency</t>
        </is>
      </c>
      <c r="O4" s="7" t="inlineStr">
        <is>
          <t>World Bank average to India for your country</t>
        </is>
      </c>
      <c r="P4" s="7" t="inlineStr">
        <is>
          <t>Your cost against it (points)</t>
        </is>
      </c>
    </row>
    <row r="5">
      <c r="A5" s="8" t="inlineStr">
        <is>
          <t>Example (replace me)</t>
        </is>
      </c>
      <c r="B5" s="9" t="inlineStr">
        <is>
          <t>To India</t>
        </is>
      </c>
      <c r="C5" s="9" t="inlineStr">
        <is>
          <t>Germany</t>
        </is>
      </c>
      <c r="D5" s="10" t="n">
        <v>1000</v>
      </c>
      <c r="E5" s="10" t="n">
        <v>0</v>
      </c>
      <c r="F5" s="17" t="n">
        <v>102</v>
      </c>
      <c r="G5" s="17" t="n">
        <v>108.8205</v>
      </c>
      <c r="H5" s="10" t="n"/>
      <c r="I5" s="12">
        <f>IF(AND(ISNUMBER(D5),ISNUMBER(F5),ISNUMBER(G5),D5&gt;0,F5&gt;0,G5&gt;0),IF(B5="From India",(F5-G5)/F5,(G5-F5)/G5),"")</f>
        <v/>
      </c>
      <c r="J5" s="13">
        <f>IF(I5="","",D5*I5)</f>
        <v/>
      </c>
      <c r="K5" s="13">
        <f>IF(I5="","",N(E5)+J5)</f>
        <v/>
      </c>
      <c r="L5" s="14">
        <f>IF(I5="","",K5/D5)</f>
        <v/>
      </c>
      <c r="M5" s="13">
        <f>IF(I5="","",IF(B5="From India",K5,K5*G5))</f>
        <v/>
      </c>
      <c r="N5" s="13">
        <f>IF(I5="","",IF(B5="From India",K5/G5,K5))</f>
        <v/>
      </c>
      <c r="O5" s="14">
        <f>IF(OR(I5="",B5="From India"),"",IF(ISNUMBER(VLOOKUP(C5,Benchmarks!$A$5:$C$19,3,FALSE)),VLOOKUP(C5,Benchmarks!$A$5:$C$19,3,FALSE),""))</f>
        <v/>
      </c>
      <c r="P5" s="18">
        <f>IF(OR(I5="",O5=""),"",(L5-O5)*100)</f>
        <v/>
      </c>
    </row>
    <row r="6">
      <c r="A6" s="8" t="inlineStr">
        <is>
          <t>Quote 2</t>
        </is>
      </c>
      <c r="B6" s="9" t="n"/>
      <c r="C6" s="9" t="n"/>
      <c r="D6" s="10" t="n"/>
      <c r="E6" s="10" t="n"/>
      <c r="F6" s="17" t="n"/>
      <c r="G6" s="17" t="n"/>
      <c r="H6" s="10" t="n"/>
      <c r="I6" s="12">
        <f>IF(AND(ISNUMBER(D6),ISNUMBER(F6),ISNUMBER(G6),D6&gt;0,F6&gt;0,G6&gt;0),IF(B6="From India",(F6-G6)/F6,(G6-F6)/G6),"")</f>
        <v/>
      </c>
      <c r="J6" s="13">
        <f>IF(I6="","",D6*I6)</f>
        <v/>
      </c>
      <c r="K6" s="13">
        <f>IF(I6="","",N(E6)+J6)</f>
        <v/>
      </c>
      <c r="L6" s="14">
        <f>IF(I6="","",K6/D6)</f>
        <v/>
      </c>
      <c r="M6" s="13">
        <f>IF(I6="","",IF(B6="From India",K6,K6*G6))</f>
        <v/>
      </c>
      <c r="N6" s="13">
        <f>IF(I6="","",IF(B6="From India",K6/G6,K6))</f>
        <v/>
      </c>
      <c r="O6" s="14">
        <f>IF(OR(I6="",B6="From India"),"",IF(ISNUMBER(VLOOKUP(C6,Benchmarks!$A$5:$C$19,3,FALSE)),VLOOKUP(C6,Benchmarks!$A$5:$C$19,3,FALSE),""))</f>
        <v/>
      </c>
      <c r="P6" s="18">
        <f>IF(OR(I6="",O6=""),"",(L6-O6)*100)</f>
        <v/>
      </c>
    </row>
    <row r="7">
      <c r="A7" s="8" t="inlineStr">
        <is>
          <t>Quote 3</t>
        </is>
      </c>
      <c r="B7" s="9" t="n"/>
      <c r="C7" s="9" t="n"/>
      <c r="D7" s="10" t="n"/>
      <c r="E7" s="10" t="n"/>
      <c r="F7" s="17" t="n"/>
      <c r="G7" s="17" t="n"/>
      <c r="H7" s="10" t="n"/>
      <c r="I7" s="12">
        <f>IF(AND(ISNUMBER(D7),ISNUMBER(F7),ISNUMBER(G7),D7&gt;0,F7&gt;0,G7&gt;0),IF(B7="From India",(F7-G7)/F7,(G7-F7)/G7),"")</f>
        <v/>
      </c>
      <c r="J7" s="13">
        <f>IF(I7="","",D7*I7)</f>
        <v/>
      </c>
      <c r="K7" s="13">
        <f>IF(I7="","",N(E7)+J7)</f>
        <v/>
      </c>
      <c r="L7" s="14">
        <f>IF(I7="","",K7/D7)</f>
        <v/>
      </c>
      <c r="M7" s="13">
        <f>IF(I7="","",IF(B7="From India",K7,K7*G7))</f>
        <v/>
      </c>
      <c r="N7" s="13">
        <f>IF(I7="","",IF(B7="From India",K7/G7,K7))</f>
        <v/>
      </c>
      <c r="O7" s="14">
        <f>IF(OR(I7="",B7="From India"),"",IF(ISNUMBER(VLOOKUP(C7,Benchmarks!$A$5:$C$19,3,FALSE)),VLOOKUP(C7,Benchmarks!$A$5:$C$19,3,FALSE),""))</f>
        <v/>
      </c>
      <c r="P7" s="18">
        <f>IF(OR(I7="",O7=""),"",(L7-O7)*100)</f>
        <v/>
      </c>
    </row>
    <row r="8">
      <c r="A8" s="8" t="inlineStr">
        <is>
          <t>Quote 4</t>
        </is>
      </c>
      <c r="B8" s="9" t="n"/>
      <c r="C8" s="9" t="n"/>
      <c r="D8" s="10" t="n"/>
      <c r="E8" s="10" t="n"/>
      <c r="F8" s="17" t="n"/>
      <c r="G8" s="17" t="n"/>
      <c r="H8" s="10" t="n"/>
      <c r="I8" s="12">
        <f>IF(AND(ISNUMBER(D8),ISNUMBER(F8),ISNUMBER(G8),D8&gt;0,F8&gt;0,G8&gt;0),IF(B8="From India",(F8-G8)/F8,(G8-F8)/G8),"")</f>
        <v/>
      </c>
      <c r="J8" s="13">
        <f>IF(I8="","",D8*I8)</f>
        <v/>
      </c>
      <c r="K8" s="13">
        <f>IF(I8="","",N(E8)+J8)</f>
        <v/>
      </c>
      <c r="L8" s="14">
        <f>IF(I8="","",K8/D8)</f>
        <v/>
      </c>
      <c r="M8" s="13">
        <f>IF(I8="","",IF(B8="From India",K8,K8*G8))</f>
        <v/>
      </c>
      <c r="N8" s="13">
        <f>IF(I8="","",IF(B8="From India",K8/G8,K8))</f>
        <v/>
      </c>
      <c r="O8" s="14">
        <f>IF(OR(I8="",B8="From India"),"",IF(ISNUMBER(VLOOKUP(C8,Benchmarks!$A$5:$C$19,3,FALSE)),VLOOKUP(C8,Benchmarks!$A$5:$C$19,3,FALSE),""))</f>
        <v/>
      </c>
      <c r="P8" s="18">
        <f>IF(OR(I8="",O8=""),"",(L8-O8)*100)</f>
        <v/>
      </c>
    </row>
    <row r="9">
      <c r="A9" s="8" t="inlineStr">
        <is>
          <t>Quote 5</t>
        </is>
      </c>
      <c r="B9" s="9" t="n"/>
      <c r="C9" s="9" t="n"/>
      <c r="D9" s="10" t="n"/>
      <c r="E9" s="10" t="n"/>
      <c r="F9" s="17" t="n"/>
      <c r="G9" s="17" t="n"/>
      <c r="H9" s="10" t="n"/>
      <c r="I9" s="12">
        <f>IF(AND(ISNUMBER(D9),ISNUMBER(F9),ISNUMBER(G9),D9&gt;0,F9&gt;0,G9&gt;0),IF(B9="From India",(F9-G9)/F9,(G9-F9)/G9),"")</f>
        <v/>
      </c>
      <c r="J9" s="13">
        <f>IF(I9="","",D9*I9)</f>
        <v/>
      </c>
      <c r="K9" s="13">
        <f>IF(I9="","",N(E9)+J9)</f>
        <v/>
      </c>
      <c r="L9" s="14">
        <f>IF(I9="","",K9/D9)</f>
        <v/>
      </c>
      <c r="M9" s="13">
        <f>IF(I9="","",IF(B9="From India",K9,K9*G9))</f>
        <v/>
      </c>
      <c r="N9" s="13">
        <f>IF(I9="","",IF(B9="From India",K9/G9,K9))</f>
        <v/>
      </c>
      <c r="O9" s="14">
        <f>IF(OR(I9="",B9="From India"),"",IF(ISNUMBER(VLOOKUP(C9,Benchmarks!$A$5:$C$19,3,FALSE)),VLOOKUP(C9,Benchmarks!$A$5:$C$19,3,FALSE),""))</f>
        <v/>
      </c>
      <c r="P9" s="18">
        <f>IF(OR(I9="",O9=""),"",(L9-O9)*100)</f>
        <v/>
      </c>
    </row>
    <row r="10">
      <c r="A10" s="8" t="inlineStr">
        <is>
          <t>Quote 6</t>
        </is>
      </c>
      <c r="B10" s="9" t="n"/>
      <c r="C10" s="9" t="n"/>
      <c r="D10" s="10" t="n"/>
      <c r="E10" s="10" t="n"/>
      <c r="F10" s="17" t="n"/>
      <c r="G10" s="17" t="n"/>
      <c r="H10" s="10" t="n"/>
      <c r="I10" s="12">
        <f>IF(AND(ISNUMBER(D10),ISNUMBER(F10),ISNUMBER(G10),D10&gt;0,F10&gt;0,G10&gt;0),IF(B10="From India",(F10-G10)/F10,(G10-F10)/G10),"")</f>
        <v/>
      </c>
      <c r="J10" s="13">
        <f>IF(I10="","",D10*I10)</f>
        <v/>
      </c>
      <c r="K10" s="13">
        <f>IF(I10="","",N(E10)+J10)</f>
        <v/>
      </c>
      <c r="L10" s="14">
        <f>IF(I10="","",K10/D10)</f>
        <v/>
      </c>
      <c r="M10" s="13">
        <f>IF(I10="","",IF(B10="From India",K10,K10*G10))</f>
        <v/>
      </c>
      <c r="N10" s="13">
        <f>IF(I10="","",IF(B10="From India",K10/G10,K10))</f>
        <v/>
      </c>
      <c r="O10" s="14">
        <f>IF(OR(I10="",B10="From India"),"",IF(ISNUMBER(VLOOKUP(C10,Benchmarks!$A$5:$C$19,3,FALSE)),VLOOKUP(C10,Benchmarks!$A$5:$C$19,3,FALSE),""))</f>
        <v/>
      </c>
      <c r="P10" s="18">
        <f>IF(OR(I10="",O10=""),"",(L10-O10)*100)</f>
        <v/>
      </c>
    </row>
    <row r="11"/>
    <row r="12">
      <c r="A12" s="6" t="inlineStr">
        <is>
          <t>Blue numbers on yellow are yours to change. Black numbers are formulas.</t>
        </is>
      </c>
    </row>
    <row r="13">
      <c r="A13" s="6" t="inlineStr">
        <is>
          <t>TCS is shown for your records and kept out of the cost, because it comes back as tax credit.</t>
        </is>
      </c>
    </row>
    <row r="14">
      <c r="A14" s="6" t="inlineStr">
        <is>
          <t>The last two columns compare your cost with the World Bank's average for sending to India from your country (small transfers, Q3 2025), where one is published. Negative means cheaper than average.</t>
        </is>
      </c>
    </row>
    <row r="15">
      <c r="A15" s="6" t="inlineStr">
        <is>
          <t>Education only. No provider is named, ranked or recommended. chillartheory.com · CC BY 4.0</t>
        </is>
      </c>
    </row>
  </sheetData>
  <dataValidations count="2">
    <dataValidation sqref="B5:B10" showDropDown="0" showInputMessage="0" showErrorMessage="0" allowBlank="1" type="list">
      <formula1>"To India,From India"</formula1>
    </dataValidation>
    <dataValidation sqref="C5:C10" showDropDown="0" showInputMessage="0" showErrorMessage="0" allowBlank="1" type="list">
      <formula1>=Benchmarks!$A$5:$A$19</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2"/>
  <sheetViews>
    <sheetView workbookViewId="0">
      <pane ySplit="4" topLeftCell="A5" activePane="bottomLeft" state="frozen"/>
      <selection pane="bottomLeft" activeCell="A1" sqref="A1"/>
    </sheetView>
  </sheetViews>
  <sheetFormatPr baseColWidth="8" defaultRowHeight="15"/>
  <cols>
    <col width="26" customWidth="1" min="1" max="1"/>
    <col width="14" customWidth="1" min="2" max="2"/>
    <col width="22" customWidth="1" min="3" max="3"/>
    <col width="16" customWidth="1" min="4" max="4"/>
    <col width="22" customWidth="1" min="5" max="5"/>
    <col width="60" customWidth="1" min="6" max="6"/>
  </cols>
  <sheetData>
    <row r="1">
      <c r="A1" s="5" t="inlineStr">
        <is>
          <t>World Bank averages for sending money to India</t>
        </is>
      </c>
    </row>
    <row r="2">
      <c r="A2" s="6" t="inlineStr">
        <is>
          <t>Remittance Prices Worldwide, Q3 2025 survey, smallest amount surveyed (about $200). A blank means we found no published World Bank figure for that corridor, so the sheet shows no comparison.</t>
        </is>
      </c>
    </row>
    <row r="4">
      <c r="A4" s="7" t="inlineStr">
        <is>
          <t>Country in Europe</t>
        </is>
      </c>
      <c r="B4" s="7" t="inlineStr">
        <is>
          <t>Currency</t>
        </is>
      </c>
      <c r="C4" s="7" t="inlineStr">
        <is>
          <t>Average total cost to India</t>
        </is>
      </c>
      <c r="D4" s="7" t="inlineStr">
        <is>
          <t>Amount surveyed</t>
        </is>
      </c>
      <c r="E4" s="7" t="inlineStr">
        <is>
          <t>Survey</t>
        </is>
      </c>
      <c r="F4" s="7" t="inlineStr">
        <is>
          <t>Source</t>
        </is>
      </c>
    </row>
    <row r="5">
      <c r="A5" s="6" t="inlineStr">
        <is>
          <t>Austria</t>
        </is>
      </c>
      <c r="B5" s="6" t="inlineStr">
        <is>
          <t>€</t>
        </is>
      </c>
      <c r="C5" s="12" t="n"/>
      <c r="D5" s="6" t="inlineStr"/>
      <c r="E5" s="6" t="inlineStr"/>
      <c r="F5" s="6" t="inlineStr"/>
    </row>
    <row r="6">
      <c r="A6" s="6" t="inlineStr">
        <is>
          <t>Belgium</t>
        </is>
      </c>
      <c r="B6" s="6" t="inlineStr">
        <is>
          <t>€</t>
        </is>
      </c>
      <c r="C6" s="12" t="n"/>
      <c r="D6" s="6" t="inlineStr"/>
      <c r="E6" s="6" t="inlineStr"/>
      <c r="F6" s="6" t="inlineStr"/>
    </row>
    <row r="7">
      <c r="A7" s="6" t="inlineStr">
        <is>
          <t>France</t>
        </is>
      </c>
      <c r="B7" s="6" t="inlineStr">
        <is>
          <t>€</t>
        </is>
      </c>
      <c r="C7" s="12" t="n">
        <v>0.0633</v>
      </c>
      <c r="D7" s="6" t="inlineStr">
        <is>
          <t>€140</t>
        </is>
      </c>
      <c r="E7" s="6" t="inlineStr">
        <is>
          <t>Q3 2025 (Aug 2025)</t>
        </is>
      </c>
      <c r="F7" s="6" t="inlineStr">
        <is>
          <t>https://remittanceprices.worldbank.org/corridor/France/India</t>
        </is>
      </c>
    </row>
    <row r="8">
      <c r="A8" s="6" t="inlineStr">
        <is>
          <t>Germany</t>
        </is>
      </c>
      <c r="B8" s="6" t="inlineStr">
        <is>
          <t>€</t>
        </is>
      </c>
      <c r="C8" s="12" t="n">
        <v>0.0653</v>
      </c>
      <c r="D8" s="6" t="inlineStr">
        <is>
          <t>€140</t>
        </is>
      </c>
      <c r="E8" s="6" t="inlineStr">
        <is>
          <t>Q3 2025 (Aug 2025)</t>
        </is>
      </c>
      <c r="F8" s="6" t="inlineStr">
        <is>
          <t>https://remittanceprices.worldbank.org/corridor/Germany/India</t>
        </is>
      </c>
    </row>
    <row r="9">
      <c r="A9" s="6" t="inlineStr">
        <is>
          <t>Ireland</t>
        </is>
      </c>
      <c r="B9" s="6" t="inlineStr">
        <is>
          <t>€</t>
        </is>
      </c>
      <c r="C9" s="12" t="n"/>
      <c r="D9" s="6" t="inlineStr"/>
      <c r="E9" s="6" t="inlineStr"/>
      <c r="F9" s="6" t="inlineStr"/>
    </row>
    <row r="10">
      <c r="A10" s="6" t="inlineStr">
        <is>
          <t>Italy</t>
        </is>
      </c>
      <c r="B10" s="6" t="inlineStr">
        <is>
          <t>€</t>
        </is>
      </c>
      <c r="C10" s="12" t="n">
        <v>0.0397</v>
      </c>
      <c r="D10" s="6" t="inlineStr">
        <is>
          <t>€140</t>
        </is>
      </c>
      <c r="E10" s="6" t="inlineStr">
        <is>
          <t>Q3 2025 (Aug 2025)</t>
        </is>
      </c>
      <c r="F10" s="6" t="inlineStr">
        <is>
          <t>https://remittanceprices.worldbank.org/corridor/Italy/India</t>
        </is>
      </c>
    </row>
    <row r="11">
      <c r="A11" s="6" t="inlineStr">
        <is>
          <t>Netherlands</t>
        </is>
      </c>
      <c r="B11" s="6" t="inlineStr">
        <is>
          <t>€</t>
        </is>
      </c>
      <c r="C11" s="12" t="n"/>
      <c r="D11" s="6" t="inlineStr"/>
      <c r="E11" s="6" t="inlineStr"/>
      <c r="F11" s="6" t="inlineStr"/>
    </row>
    <row r="12">
      <c r="A12" s="6" t="inlineStr">
        <is>
          <t>Poland</t>
        </is>
      </c>
      <c r="B12" s="6" t="inlineStr">
        <is>
          <t>PLN</t>
        </is>
      </c>
      <c r="C12" s="12" t="n"/>
      <c r="D12" s="6" t="inlineStr"/>
      <c r="E12" s="6" t="inlineStr"/>
      <c r="F12" s="6" t="inlineStr"/>
    </row>
    <row r="13">
      <c r="A13" s="6" t="inlineStr">
        <is>
          <t>Portugal</t>
        </is>
      </c>
      <c r="B13" s="6" t="inlineStr">
        <is>
          <t>€</t>
        </is>
      </c>
      <c r="C13" s="12" t="n"/>
      <c r="D13" s="6" t="inlineStr"/>
      <c r="E13" s="6" t="inlineStr"/>
      <c r="F13" s="6" t="inlineStr"/>
    </row>
    <row r="14">
      <c r="A14" s="6" t="inlineStr">
        <is>
          <t>Spain</t>
        </is>
      </c>
      <c r="B14" s="6" t="inlineStr">
        <is>
          <t>€</t>
        </is>
      </c>
      <c r="C14" s="12" t="n"/>
      <c r="D14" s="6" t="inlineStr"/>
      <c r="E14" s="6" t="inlineStr"/>
      <c r="F14" s="6" t="inlineStr"/>
    </row>
    <row r="15">
      <c r="A15" s="6" t="inlineStr">
        <is>
          <t>Sweden</t>
        </is>
      </c>
      <c r="B15" s="6" t="inlineStr">
        <is>
          <t>SEK</t>
        </is>
      </c>
      <c r="C15" s="12" t="n"/>
      <c r="D15" s="6" t="inlineStr"/>
      <c r="E15" s="6" t="inlineStr"/>
      <c r="F15" s="6" t="inlineStr"/>
    </row>
    <row r="16">
      <c r="A16" s="6" t="inlineStr">
        <is>
          <t>Switzerland</t>
        </is>
      </c>
      <c r="B16" s="6" t="inlineStr">
        <is>
          <t>CHF</t>
        </is>
      </c>
      <c r="C16" s="12" t="n"/>
      <c r="D16" s="6" t="inlineStr"/>
      <c r="E16" s="6" t="inlineStr"/>
      <c r="F16" s="6" t="inlineStr"/>
    </row>
    <row r="17">
      <c r="A17" s="6" t="inlineStr">
        <is>
          <t>United Kingdom</t>
        </is>
      </c>
      <c r="B17" s="6" t="inlineStr">
        <is>
          <t>£</t>
        </is>
      </c>
      <c r="C17" s="12" t="n">
        <v>0.0191</v>
      </c>
      <c r="D17" s="6" t="inlineStr">
        <is>
          <t>£120</t>
        </is>
      </c>
      <c r="E17" s="6" t="inlineStr">
        <is>
          <t>Q3 2025 (Aug–Sep 2025)</t>
        </is>
      </c>
      <c r="F17" s="6" t="inlineStr">
        <is>
          <t>https://remittanceprices.worldbank.org/corridor/United-Kingdom/India</t>
        </is>
      </c>
    </row>
    <row r="18">
      <c r="A18" s="6" t="inlineStr">
        <is>
          <t>Other euro country</t>
        </is>
      </c>
      <c r="B18" s="6" t="inlineStr">
        <is>
          <t>€</t>
        </is>
      </c>
      <c r="C18" s="12" t="n"/>
      <c r="D18" s="6" t="inlineStr"/>
      <c r="E18" s="6" t="inlineStr"/>
      <c r="F18" s="6" t="inlineStr"/>
    </row>
    <row r="19">
      <c r="A19" s="6" t="inlineStr">
        <is>
          <t>Other European country</t>
        </is>
      </c>
      <c r="B19" s="6" t="inlineStr">
        <is>
          <t>your currency</t>
        </is>
      </c>
      <c r="C19" s="12" t="n"/>
      <c r="D19" s="6" t="inlineStr"/>
      <c r="E19" s="6" t="inlineStr"/>
      <c r="F19" s="6" t="inlineStr"/>
    </row>
    <row r="21">
      <c r="A21" s="6" t="inlineStr">
        <is>
          <t>The UN's development goal (SDG 10.c) is to bring the cost of sending money home below 3%.</t>
        </is>
      </c>
    </row>
    <row r="22">
      <c r="A22" s="6" t="inlineStr">
        <is>
          <t>These averages are dated and cover one direction (Europe to India) and small amounts only. Your own quote, taken the same day, is the better test.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22"/>
  <sheetViews>
    <sheetView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18" customWidth="1" min="1" max="1"/>
    <col width="18" customWidth="1" min="2" max="2"/>
    <col width="20" customWidth="1" min="3" max="3"/>
    <col width="18" customWidth="1" min="4" max="4"/>
    <col width="18" customWidth="1" min="5" max="5"/>
    <col width="18" customWidth="1" min="6" max="6"/>
    <col width="1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s>
  <sheetData>
    <row r="1">
      <c r="A1" s="5" t="inlineStr">
        <is>
          <t>Four hand-checked cases (v1.1, 16 Oct 2026)</t>
        </is>
      </c>
    </row>
    <row r="2">
      <c r="A2" s="6" t="inlineStr">
        <is>
          <t>Type only in the yellow cells. Rates are rupees per unit of your European currency (€, £, CHF and so on).</t>
        </is>
      </c>
    </row>
    <row r="3"/>
    <row r="4" ht="48" customHeight="1">
      <c r="A4" s="7" t="inlineStr">
        <is>
          <t>Quote</t>
        </is>
      </c>
      <c r="B4" s="7" t="inlineStr">
        <is>
          <t>Direction</t>
        </is>
      </c>
      <c r="C4" s="7" t="inlineStr">
        <is>
          <t>Country in Europe</t>
        </is>
      </c>
      <c r="D4" s="7" t="inlineStr">
        <is>
          <t>Amount sent (sending currency)</t>
        </is>
      </c>
      <c r="E4" s="7" t="inlineStr">
        <is>
          <t>Fee (sending currency)</t>
        </is>
      </c>
      <c r="F4" s="7" t="inlineStr">
        <is>
          <t>Your rate (₹ per unit of your European currency)</t>
        </is>
      </c>
      <c r="G4" s="7" t="inlineStr">
        <is>
          <t>Reference rate that day (₹ per unit)</t>
        </is>
      </c>
      <c r="H4" s="7" t="inlineStr">
        <is>
          <t>TCS collected (₹, from India only)</t>
        </is>
      </c>
      <c r="I4" s="7" t="inlineStr">
        <is>
          <t>Rate markup %</t>
        </is>
      </c>
      <c r="J4" s="7" t="inlineStr">
        <is>
          <t>Markup cost (sending currency)</t>
        </is>
      </c>
      <c r="K4" s="7" t="inlineStr">
        <is>
          <t>Total cost (sending currency)</t>
        </is>
      </c>
      <c r="L4" s="7" t="inlineStr">
        <is>
          <t>Total cost %</t>
        </is>
      </c>
      <c r="M4" s="7" t="inlineStr">
        <is>
          <t>Total cost in ₹</t>
        </is>
      </c>
      <c r="N4" s="7" t="inlineStr">
        <is>
          <t>Total cost in your European currency</t>
        </is>
      </c>
      <c r="O4" s="7" t="inlineStr">
        <is>
          <t>World Bank average to India for your country</t>
        </is>
      </c>
      <c r="P4" s="7" t="inlineStr">
        <is>
          <t>Your cost against it (points)</t>
        </is>
      </c>
    </row>
    <row r="5">
      <c r="A5" s="8" t="inlineStr">
        <is>
          <t>1. Markup only</t>
        </is>
      </c>
      <c r="B5" s="9" t="inlineStr">
        <is>
          <t>To India</t>
        </is>
      </c>
      <c r="C5" s="9" t="inlineStr">
        <is>
          <t>Germany</t>
        </is>
      </c>
      <c r="D5" s="10" t="n">
        <v>1000</v>
      </c>
      <c r="E5" s="10" t="n">
        <v>0</v>
      </c>
      <c r="F5" s="17" t="n">
        <v>102</v>
      </c>
      <c r="G5" s="17" t="n">
        <v>108.8205</v>
      </c>
      <c r="H5" s="10" t="n"/>
      <c r="I5" s="12">
        <f>IF(AND(ISNUMBER(D5),ISNUMBER(F5),ISNUMBER(G5),D5&gt;0,F5&gt;0,G5&gt;0),IF(B5="From India",(F5-G5)/F5,(G5-F5)/G5),"")</f>
        <v/>
      </c>
      <c r="J5" s="13">
        <f>IF(I5="","",D5*I5)</f>
        <v/>
      </c>
      <c r="K5" s="13">
        <f>IF(I5="","",N(E5)+J5)</f>
        <v/>
      </c>
      <c r="L5" s="14">
        <f>IF(I5="","",K5/D5)</f>
        <v/>
      </c>
      <c r="M5" s="13">
        <f>IF(I5="","",IF(B5="From India",K5,K5*G5))</f>
        <v/>
      </c>
      <c r="N5" s="13">
        <f>IF(I5="","",IF(B5="From India",K5/G5,K5))</f>
        <v/>
      </c>
      <c r="O5" s="14">
        <f>IF(OR(I5="",B5="From India"),"",IF(ISNUMBER(VLOOKUP(C5,Benchmarks!$A$5:$C$19,3,FALSE)),VLOOKUP(C5,Benchmarks!$A$5:$C$19,3,FALSE),""))</f>
        <v/>
      </c>
      <c r="P5" s="18">
        <f>IF(OR(I5="",O5=""),"",(L5-O5)*100)</f>
        <v/>
      </c>
    </row>
    <row r="6">
      <c r="A6" s="8" t="inlineStr">
        <is>
          <t>2. Fee and markup</t>
        </is>
      </c>
      <c r="B6" s="9" t="inlineStr">
        <is>
          <t>To India</t>
        </is>
      </c>
      <c r="C6" s="9" t="inlineStr">
        <is>
          <t>Italy</t>
        </is>
      </c>
      <c r="D6" s="10" t="n">
        <v>345</v>
      </c>
      <c r="E6" s="10" t="n">
        <v>4.99</v>
      </c>
      <c r="F6" s="17" t="n">
        <v>107</v>
      </c>
      <c r="G6" s="17" t="n">
        <v>108.8205</v>
      </c>
      <c r="H6" s="10" t="n"/>
      <c r="I6" s="12">
        <f>IF(AND(ISNUMBER(D6),ISNUMBER(F6),ISNUMBER(G6),D6&gt;0,F6&gt;0,G6&gt;0),IF(B6="From India",(F6-G6)/F6,(G6-F6)/G6),"")</f>
        <v/>
      </c>
      <c r="J6" s="13">
        <f>IF(I6="","",D6*I6)</f>
        <v/>
      </c>
      <c r="K6" s="13">
        <f>IF(I6="","",N(E6)+J6)</f>
        <v/>
      </c>
      <c r="L6" s="14">
        <f>IF(I6="","",K6/D6)</f>
        <v/>
      </c>
      <c r="M6" s="13">
        <f>IF(I6="","",IF(B6="From India",K6,K6*G6))</f>
        <v/>
      </c>
      <c r="N6" s="13">
        <f>IF(I6="","",IF(B6="From India",K6/G6,K6))</f>
        <v/>
      </c>
      <c r="O6" s="14">
        <f>IF(OR(I6="",B6="From India"),"",IF(ISNUMBER(VLOOKUP(C6,Benchmarks!$A$5:$C$19,3,FALSE)),VLOOKUP(C6,Benchmarks!$A$5:$C$19,3,FALSE),""))</f>
        <v/>
      </c>
      <c r="P6" s="18">
        <f>IF(OR(I6="",O6=""),"",(L6-O6)*100)</f>
        <v/>
      </c>
    </row>
    <row r="7">
      <c r="A7" s="8" t="inlineStr">
        <is>
          <t>3. From India, with TCS</t>
        </is>
      </c>
      <c r="B7" s="9" t="inlineStr">
        <is>
          <t>From India</t>
        </is>
      </c>
      <c r="C7" s="9" t="inlineStr">
        <is>
          <t>Germany</t>
        </is>
      </c>
      <c r="D7" s="10" t="n">
        <v>1200000</v>
      </c>
      <c r="E7" s="10" t="n">
        <v>1000</v>
      </c>
      <c r="F7" s="17" t="n">
        <v>110.5</v>
      </c>
      <c r="G7" s="17" t="n">
        <v>108.8205</v>
      </c>
      <c r="H7" s="10" t="n">
        <v>4000</v>
      </c>
      <c r="I7" s="12">
        <f>IF(AND(ISNUMBER(D7),ISNUMBER(F7),ISNUMBER(G7),D7&gt;0,F7&gt;0,G7&gt;0),IF(B7="From India",(F7-G7)/F7,(G7-F7)/G7),"")</f>
        <v/>
      </c>
      <c r="J7" s="13">
        <f>IF(I7="","",D7*I7)</f>
        <v/>
      </c>
      <c r="K7" s="13">
        <f>IF(I7="","",N(E7)+J7)</f>
        <v/>
      </c>
      <c r="L7" s="14">
        <f>IF(I7="","",K7/D7)</f>
        <v/>
      </c>
      <c r="M7" s="13">
        <f>IF(I7="","",IF(B7="From India",K7,K7*G7))</f>
        <v/>
      </c>
      <c r="N7" s="13">
        <f>IF(I7="","",IF(B7="From India",K7/G7,K7))</f>
        <v/>
      </c>
      <c r="O7" s="14">
        <f>IF(OR(I7="",B7="From India"),"",IF(ISNUMBER(VLOOKUP(C7,Benchmarks!$A$5:$C$19,3,FALSE)),VLOOKUP(C7,Benchmarks!$A$5:$C$19,3,FALSE),""))</f>
        <v/>
      </c>
      <c r="P7" s="18">
        <f>IF(OR(I7="",O7=""),"",(L7-O7)*100)</f>
        <v/>
      </c>
    </row>
    <row r="8">
      <c r="A8" s="8" t="inlineStr">
        <is>
          <t>4. From the UK, in pounds</t>
        </is>
      </c>
      <c r="B8" s="9" t="inlineStr">
        <is>
          <t>To India</t>
        </is>
      </c>
      <c r="C8" s="9" t="inlineStr">
        <is>
          <t>United Kingdom</t>
        </is>
      </c>
      <c r="D8" s="10" t="n">
        <v>300</v>
      </c>
      <c r="E8" s="10" t="n">
        <v>1.5</v>
      </c>
      <c r="F8" s="17" t="n">
        <v>124</v>
      </c>
      <c r="G8" s="17" t="n">
        <v>125.4</v>
      </c>
      <c r="H8" s="10" t="n"/>
      <c r="I8" s="12">
        <f>IF(AND(ISNUMBER(D8),ISNUMBER(F8),ISNUMBER(G8),D8&gt;0,F8&gt;0,G8&gt;0),IF(B8="From India",(F8-G8)/F8,(G8-F8)/G8),"")</f>
        <v/>
      </c>
      <c r="J8" s="13">
        <f>IF(I8="","",D8*I8)</f>
        <v/>
      </c>
      <c r="K8" s="13">
        <f>IF(I8="","",N(E8)+J8)</f>
        <v/>
      </c>
      <c r="L8" s="14">
        <f>IF(I8="","",K8/D8)</f>
        <v/>
      </c>
      <c r="M8" s="13">
        <f>IF(I8="","",IF(B8="From India",K8,K8*G8))</f>
        <v/>
      </c>
      <c r="N8" s="13">
        <f>IF(I8="","",IF(B8="From India",K8/G8,K8))</f>
        <v/>
      </c>
      <c r="O8" s="14">
        <f>IF(OR(I8="",B8="From India"),"",IF(ISNUMBER(VLOOKUP(C8,Benchmarks!$A$5:$C$19,3,FALSE)),VLOOKUP(C8,Benchmarks!$A$5:$C$19,3,FALSE),""))</f>
        <v/>
      </c>
      <c r="P8" s="18">
        <f>IF(OR(I8="",O8=""),"",(L8-O8)*100)</f>
        <v/>
      </c>
    </row>
    <row r="9">
      <c r="A9" s="8" t="inlineStr">
        <is>
          <t>Quote 5</t>
        </is>
      </c>
      <c r="B9" s="9" t="n"/>
      <c r="C9" s="9" t="n"/>
      <c r="D9" s="10" t="n"/>
      <c r="E9" s="10" t="n"/>
      <c r="F9" s="17" t="n"/>
      <c r="G9" s="17" t="n"/>
      <c r="H9" s="10" t="n"/>
      <c r="I9" s="12">
        <f>IF(AND(ISNUMBER(D9),ISNUMBER(F9),ISNUMBER(G9),D9&gt;0,F9&gt;0,G9&gt;0),IF(B9="From India",(F9-G9)/F9,(G9-F9)/G9),"")</f>
        <v/>
      </c>
      <c r="J9" s="13">
        <f>IF(I9="","",D9*I9)</f>
        <v/>
      </c>
      <c r="K9" s="13">
        <f>IF(I9="","",N(E9)+J9)</f>
        <v/>
      </c>
      <c r="L9" s="14">
        <f>IF(I9="","",K9/D9)</f>
        <v/>
      </c>
      <c r="M9" s="13">
        <f>IF(I9="","",IF(B9="From India",K9,K9*G9))</f>
        <v/>
      </c>
      <c r="N9" s="13">
        <f>IF(I9="","",IF(B9="From India",K9/G9,K9))</f>
        <v/>
      </c>
      <c r="O9" s="14">
        <f>IF(OR(I9="",B9="From India"),"",IF(ISNUMBER(VLOOKUP(C9,Benchmarks!$A$5:$C$19,3,FALSE)),VLOOKUP(C9,Benchmarks!$A$5:$C$19,3,FALSE),""))</f>
        <v/>
      </c>
      <c r="P9" s="18">
        <f>IF(OR(I9="",O9=""),"",(L9-O9)*100)</f>
        <v/>
      </c>
    </row>
    <row r="10">
      <c r="A10" s="8" t="inlineStr">
        <is>
          <t>Quote 6</t>
        </is>
      </c>
      <c r="B10" s="9" t="n"/>
      <c r="C10" s="9" t="n"/>
      <c r="D10" s="10" t="n"/>
      <c r="E10" s="10" t="n"/>
      <c r="F10" s="17" t="n"/>
      <c r="G10" s="17" t="n"/>
      <c r="H10" s="10" t="n"/>
      <c r="I10" s="12">
        <f>IF(AND(ISNUMBER(D10),ISNUMBER(F10),ISNUMBER(G10),D10&gt;0,F10&gt;0,G10&gt;0),IF(B10="From India",(F10-G10)/F10,(G10-F10)/G10),"")</f>
        <v/>
      </c>
      <c r="J10" s="13">
        <f>IF(I10="","",D10*I10)</f>
        <v/>
      </c>
      <c r="K10" s="13">
        <f>IF(I10="","",N(E10)+J10)</f>
        <v/>
      </c>
      <c r="L10" s="14">
        <f>IF(I10="","",K10/D10)</f>
        <v/>
      </c>
      <c r="M10" s="13">
        <f>IF(I10="","",IF(B10="From India",K10,K10*G10))</f>
        <v/>
      </c>
      <c r="N10" s="13">
        <f>IF(I10="","",IF(B10="From India",K10/G10,K10))</f>
        <v/>
      </c>
      <c r="O10" s="14">
        <f>IF(OR(I10="",B10="From India"),"",IF(ISNUMBER(VLOOKUP(C10,Benchmarks!$A$5:$C$19,3,FALSE)),VLOOKUP(C10,Benchmarks!$A$5:$C$19,3,FALSE),""))</f>
        <v/>
      </c>
      <c r="P10" s="18">
        <f>IF(OR(I10="",O10=""),"",(L10-O10)*100)</f>
        <v/>
      </c>
    </row>
    <row r="11"/>
    <row r="12">
      <c r="A12" s="6" t="inlineStr">
        <is>
          <t>Blue numbers on yellow are yours to change. Black numbers are formulas.</t>
        </is>
      </c>
    </row>
    <row r="13">
      <c r="A13" s="6" t="inlineStr">
        <is>
          <t>TCS is shown for your records and kept out of the cost, because it comes back as tax credit.</t>
        </is>
      </c>
    </row>
    <row r="14">
      <c r="A14" s="6" t="inlineStr">
        <is>
          <t>The last two columns compare your cost with the World Bank's average for sending to India from your country (small transfers, Q3 2025), where one is published. Negative means cheaper than average.</t>
        </is>
      </c>
    </row>
    <row r="15">
      <c r="A15" s="6" t="inlineStr">
        <is>
          <t>Education only. No provider is named, ranked or recommended. chillartheory.com · CC BY 4.0</t>
        </is>
      </c>
    </row>
    <row r="16"/>
    <row r="17"/>
    <row r="18">
      <c r="A18" s="16" t="inlineStr">
        <is>
          <t>Expected, worked by hand:</t>
        </is>
      </c>
      <c r="B18" s="6" t="n"/>
    </row>
    <row r="19">
      <c r="A19" s="16" t="inlineStr">
        <is>
          <t>Case 1</t>
        </is>
      </c>
      <c r="B19" s="6" t="inlineStr">
        <is>
          <t>Germany: markup 6.27%, total cost €62.68, 6.27%, ₹6,820.50; against Germany 6.53%: −0.26 points</t>
        </is>
      </c>
    </row>
    <row r="20">
      <c r="A20" s="16" t="inlineStr">
        <is>
          <t>Case 2</t>
        </is>
      </c>
      <c r="B20" s="6" t="inlineStr">
        <is>
          <t>Italy: markup 1.67%, total cost €10.76, 3.12%, ₹1,171.09; against Italy 3.97%: −0.85 points</t>
        </is>
      </c>
    </row>
    <row r="21">
      <c r="A21" s="16" t="inlineStr">
        <is>
          <t>Case 3</t>
        </is>
      </c>
      <c r="B21" s="6" t="inlineStr">
        <is>
          <t>From India: markup 1.52%, total cost ₹19,238.91, 1.60%, €176.79; TCS ₹4,000 shown apart; no benchmark</t>
        </is>
      </c>
    </row>
    <row r="22">
      <c r="A22" t="inlineStr">
        <is>
          <t>Case 4</t>
        </is>
      </c>
      <c r="B22" t="inlineStr">
        <is>
          <t>United Kingdom: markup 1.12%, total cost £4.85, 1.62%, ₹608.10; against UK 1.91%: −0.29 points (illustrative rates)</t>
        </is>
      </c>
    </row>
  </sheetData>
  <dataValidations count="2">
    <dataValidation sqref="B5:B10" showDropDown="0" showInputMessage="0" showErrorMessage="0" allowBlank="1" type="list">
      <formula1>"To India,From India"</formula1>
    </dataValidation>
    <dataValidation sqref="C5:C10" showDropDown="0" showInputMessage="0" showErrorMessage="0" allowBlank="1" type="list">
      <formula1>=Benchmarks!$A$5:$A$19</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2026-10-03T05:06:42Z</dcterms:created>
  <dcterms:modified xmlns:dcterms="http://purl.org/dc/terms/" xmlns:xsi="http://www.w3.org/2001/XMLSchema-instance" xsi:type="dcterms:W3CDTF">2026-10-16T14:25:54Z</dcterms:modified>
</cp:coreProperties>
</file>