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Calculator" sheetId="3" state="visible" r:id="rId3"/>
    <sheet xmlns:r="http://schemas.openxmlformats.org/officeDocument/2006/relationships" name="Every year" sheetId="4" state="visible" r:id="rId4"/>
    <sheet xmlns:r="http://schemas.openxmlformats.org/officeDocument/2006/relationships" name="Rules" sheetId="5" state="visible" r:id="rId5"/>
    <sheet xmlns:r="http://schemas.openxmlformats.org/officeDocument/2006/relationships" name="Test cas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0"/>
    <numFmt numFmtId="165" formatCode="0.0%"/>
    <numFmt numFmtId="166" formatCode="0.0"/>
  </numFmts>
  <fonts count="25">
    <font>
      <name val="Calibri"/>
      <family val="2"/>
      <color theme="1"/>
      <sz val="11"/>
      <scheme val="minor"/>
    </font>
    <font>
      <name val="Arial"/>
      <b val="1"/>
      <color rgb="0014213D"/>
      <sz val="13"/>
    </font>
    <font>
      <name val="Arial"/>
      <i val="1"/>
      <sz val="10"/>
    </font>
    <font>
      <name val="Arial"/>
      <b val="1"/>
      <color rgb="00FFFFFF"/>
    </font>
    <font>
      <name val="Arial"/>
      <color rgb="000000FF"/>
    </font>
    <font>
      <name val="Arial"/>
    </font>
    <font>
      <name val="Arial"/>
      <sz val="9"/>
    </font>
    <font>
      <name val="Arial"/>
      <i val="1"/>
      <sz val="9"/>
    </font>
    <font>
      <name val="Arial"/>
      <b val="1"/>
      <color rgb="0014213D"/>
      <sz val="14"/>
    </font>
    <font>
      <name val="Arial"/>
      <b val="1"/>
      <color rgb="00FF5D8F"/>
    </font>
    <font>
      <name val="Arial"/>
      <b val="1"/>
      <color rgb="000000FF"/>
    </font>
    <font>
      <name val="Arial"/>
      <color rgb="00555555"/>
      <sz val="9"/>
    </font>
    <font>
      <name val="Arial"/>
      <b val="1"/>
      <color rgb="0014213D"/>
    </font>
    <font>
      <name val="Arial"/>
      <b val="1"/>
      <color rgb="0014213D"/>
      <sz val="12"/>
    </font>
    <font>
      <name val="Arial"/>
      <sz val="10"/>
    </font>
    <font>
      <name val="Arial"/>
      <b val="1"/>
      <color rgb="0014213D"/>
      <sz val="22"/>
    </font>
    <font>
      <name val="Arial"/>
      <color rgb="0014213D"/>
      <sz val="13"/>
    </font>
    <font>
      <name val="Arial"/>
      <color rgb="00555555"/>
      <sz val="10"/>
    </font>
    <font>
      <name val="Arial"/>
      <i val="1"/>
      <color rgb="000E7C7B"/>
      <sz val="13"/>
    </font>
    <font>
      <name val="Arial"/>
      <b val="1"/>
      <color rgb="00FF5D8F"/>
      <sz val="12"/>
    </font>
    <font>
      <name val="Arial"/>
      <sz val="11"/>
    </font>
    <font>
      <name val="Arial"/>
      <b val="1"/>
      <color rgb="00FF5D8F"/>
      <sz val="12"/>
      <u val="single"/>
    </font>
    <font>
      <name val="Arial"/>
      <color rgb="000E7C7B"/>
      <sz val="10"/>
      <u val="single"/>
    </font>
    <font>
      <name val="Arial"/>
      <i val="1"/>
      <color rgb="00555555"/>
      <sz val="9"/>
    </font>
    <font>
      <name val="Arial"/>
      <color rgb="00222222"/>
      <sz val="11"/>
    </font>
  </fonts>
  <fills count="7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FFF2B3"/>
      </patternFill>
    </fill>
    <fill>
      <patternFill patternType="solid">
        <fgColor rgb="00D5ECEB"/>
      </patternFill>
    </fill>
    <fill>
      <patternFill patternType="solid">
        <fgColor rgb="000E7C7B"/>
      </patternFill>
    </fill>
    <fill>
      <patternFill patternType="solid">
        <fgColor rgb="00FBF7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15" fillId="6" borderId="0" pivotButton="0" quotePrefix="0" xfId="0"/>
    <xf numFmtId="0" fontId="16" fillId="6" borderId="0" pivotButton="0" quotePrefix="0" xfId="0"/>
    <xf numFmtId="0" fontId="17" fillId="6" borderId="0" pivotButton="0" quotePrefix="0" xfId="0"/>
    <xf numFmtId="0" fontId="18" fillId="6" borderId="0" pivotButton="0" quotePrefix="0" xfId="0"/>
    <xf numFmtId="0" fontId="19" fillId="6" borderId="0" pivotButton="0" quotePrefix="0" xfId="0"/>
    <xf numFmtId="0" fontId="20" fillId="6" borderId="0" pivotButton="0" quotePrefix="0" xfId="0"/>
    <xf numFmtId="0" fontId="13" fillId="6" borderId="0" pivotButton="0" quotePrefix="0" xfId="0"/>
    <xf numFmtId="0" fontId="21" fillId="6" borderId="0" pivotButton="0" quotePrefix="0" xfId="0"/>
    <xf numFmtId="0" fontId="22" fillId="6" borderId="0" pivotButton="0" quotePrefix="0" xfId="0"/>
    <xf numFmtId="0" fontId="11" fillId="6" borderId="0" pivotButton="0" quotePrefix="0" xfId="0"/>
    <xf numFmtId="0" fontId="23" fillId="6" borderId="0" pivotButton="0" quotePrefix="0" xfId="0"/>
    <xf numFmtId="0" fontId="1" fillId="0" borderId="0" applyAlignment="1" pivotButton="0" quotePrefix="0" xfId="0">
      <alignment vertical="top" wrapText="1"/>
    </xf>
    <xf numFmtId="0" fontId="24" fillId="0" borderId="0" applyAlignment="1" pivotButton="0" quotePrefix="0" xfId="0">
      <alignment vertical="top" wrapText="1"/>
    </xf>
    <xf numFmtId="0" fontId="8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5" fillId="0" borderId="0" pivotButton="0" quotePrefix="0" xfId="0"/>
    <xf numFmtId="3" fontId="10" fillId="3" borderId="0" pivotButton="0" quotePrefix="0" xfId="0"/>
    <xf numFmtId="0" fontId="11" fillId="0" borderId="0" pivotButton="0" quotePrefix="0" xfId="0"/>
    <xf numFmtId="49" fontId="10" fillId="3" borderId="0" pivotButton="0" quotePrefix="0" xfId="0"/>
    <xf numFmtId="0" fontId="12" fillId="0" borderId="0" pivotButton="0" quotePrefix="0" xfId="0"/>
    <xf numFmtId="3" fontId="13" fillId="4" borderId="0" pivotButton="0" quotePrefix="0" xfId="0"/>
    <xf numFmtId="165" fontId="13" fillId="4" borderId="0" pivotButton="0" quotePrefix="0" xfId="0"/>
    <xf numFmtId="0" fontId="14" fillId="0" borderId="0" pivotButton="0" quotePrefix="0" xfId="0"/>
    <xf numFmtId="165" fontId="14" fillId="0" borderId="0" pivotButton="0" quotePrefix="0" xfId="0"/>
    <xf numFmtId="4" fontId="14" fillId="0" borderId="0" pivotButton="0" quotePrefix="0" xfId="0"/>
    <xf numFmtId="164" fontId="14" fillId="0" borderId="0" pivotButton="0" quotePrefix="0" xfId="0"/>
    <xf numFmtId="0" fontId="7" fillId="0" borderId="0" pivotButton="0" quotePrefix="0" xfId="0"/>
    <xf numFmtId="0" fontId="13" fillId="0" borderId="0" pivotButton="0" quotePrefix="0" xfId="0"/>
    <xf numFmtId="0" fontId="3" fillId="2" borderId="0" pivotButton="0" quotePrefix="0" xfId="0"/>
    <xf numFmtId="166" fontId="14" fillId="0" borderId="0" pivotButton="0" quotePrefix="0" xfId="0"/>
    <xf numFmtId="2" fontId="14" fillId="0" borderId="0" pivotButton="0" quotePrefix="0" xfId="0"/>
    <xf numFmtId="3" fontId="14" fillId="0" borderId="0" pivotButton="0" quotePrefix="0" xfId="0"/>
    <xf numFmtId="0" fontId="1" fillId="0" borderId="0" pivotButton="0" quotePrefix="0" xfId="0"/>
    <xf numFmtId="164" fontId="4" fillId="0" borderId="0" pivotButton="0" quotePrefix="0" xfId="0"/>
    <xf numFmtId="0" fontId="6" fillId="0" borderId="0" pivotButton="0" quotePrefix="0" xfId="0"/>
    <xf numFmtId="4" fontId="4" fillId="0" borderId="0" pivotButton="0" quotePrefix="0" xfId="0"/>
    <xf numFmtId="1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857500" cy="800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hillartheory.com/#subscribe?utm_source=sheet&amp;utm_medium=download&amp;utm_campaign=tool-inflation-calculator-india" TargetMode="External" Id="rId1"/><Relationship Type="http://schemas.openxmlformats.org/officeDocument/2006/relationships/hyperlink" Target="https://chillartheory.com/tools/inflation-calculator-india/" TargetMode="External" Id="rId2"/><Relationship Type="http://schemas.openxmlformats.org/officeDocument/2006/relationships/drawing" Target="/xl/drawings/drawing1.xm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>
      <c r="A3" s="1" t="n"/>
      <c r="B3" s="1" t="n"/>
      <c r="C3" s="1" t="n"/>
      <c r="D3" s="1" t="n"/>
      <c r="E3" s="1" t="n"/>
      <c r="F3" s="1" t="n"/>
      <c r="G3" s="1" t="n"/>
      <c r="H3" s="1" t="n"/>
      <c r="I3" s="1" t="n"/>
      <c r="J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</row>
    <row r="10">
      <c r="A10" s="2" t="n"/>
      <c r="B10" s="3" t="inlineStr">
        <is>
          <t>Inflation calculator for India</t>
        </is>
      </c>
      <c r="C10" s="2" t="n"/>
      <c r="D10" s="2" t="n"/>
      <c r="E10" s="2" t="n"/>
      <c r="F10" s="2" t="n"/>
      <c r="G10" s="2" t="n"/>
      <c r="H10" s="2" t="n"/>
      <c r="I10" s="2" t="n"/>
      <c r="J10" s="2" t="n"/>
    </row>
    <row r="11">
      <c r="A11" s="2" t="n"/>
      <c r="B11" s="4" t="inlineStr">
        <is>
          <t>What an old rupee amount is worth today, on the official all-India CPI, and the yearly inflation in between.</t>
        </is>
      </c>
      <c r="C11" s="2" t="n"/>
      <c r="D11" s="2" t="n"/>
      <c r="E11" s="2" t="n"/>
      <c r="F11" s="2" t="n"/>
      <c r="G11" s="2" t="n"/>
      <c r="H11" s="2" t="n"/>
      <c r="I11" s="2" t="n"/>
      <c r="J11" s="2" t="n"/>
    </row>
    <row r="12">
      <c r="A12" s="2" t="n"/>
      <c r="B12" s="5" t="inlineStr">
        <is>
          <t>v1.0 · 30 October 2026 · rules last verified 30 October 2026</t>
        </is>
      </c>
      <c r="C12" s="2" t="n"/>
      <c r="D12" s="2" t="n"/>
      <c r="E12" s="2" t="n"/>
      <c r="F12" s="2" t="n"/>
      <c r="G12" s="2" t="n"/>
      <c r="H12" s="2" t="n"/>
      <c r="I12" s="2" t="n"/>
      <c r="J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</row>
    <row r="14">
      <c r="A14" s="2" t="n"/>
      <c r="B14" s="6" t="inlineStr">
        <is>
          <t>Big-world economics, counted in loose change.</t>
        </is>
      </c>
      <c r="C14" s="2" t="n"/>
      <c r="D14" s="2" t="n"/>
      <c r="E14" s="2" t="n"/>
      <c r="F14" s="2" t="n"/>
      <c r="G14" s="2" t="n"/>
      <c r="H14" s="2" t="n"/>
      <c r="I14" s="2" t="n"/>
      <c r="J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</row>
    <row r="16">
      <c r="A16" s="2" t="n"/>
      <c r="B16" s="7" t="inlineStr">
        <is>
          <t>How to use it</t>
        </is>
      </c>
      <c r="C16" s="2" t="n"/>
      <c r="D16" s="2" t="n"/>
      <c r="E16" s="2" t="n"/>
      <c r="F16" s="2" t="n"/>
      <c r="G16" s="2" t="n"/>
      <c r="H16" s="2" t="n"/>
      <c r="I16" s="2" t="n"/>
      <c r="J16" s="2" t="n"/>
    </row>
    <row r="17">
      <c r="A17" s="2" t="n"/>
      <c r="B17" s="8" t="inlineStr">
        <is>
          <t>1. Open the Calculator tab and replace the example numbers in the yellow cells.</t>
        </is>
      </c>
      <c r="C17" s="2" t="n"/>
      <c r="D17" s="2" t="n"/>
      <c r="E17" s="2" t="n"/>
      <c r="F17" s="2" t="n"/>
      <c r="G17" s="2" t="n"/>
      <c r="H17" s="2" t="n"/>
      <c r="I17" s="2" t="n"/>
      <c r="J17" s="2" t="n"/>
    </row>
    <row r="18">
      <c r="A18" s="2" t="n"/>
      <c r="B18" s="8" t="inlineStr">
        <is>
          <t>2. Read your results in the blue cells.</t>
        </is>
      </c>
      <c r="C18" s="2" t="n"/>
      <c r="D18" s="2" t="n"/>
      <c r="E18" s="2" t="n"/>
      <c r="F18" s="2" t="n"/>
      <c r="G18" s="2" t="n"/>
      <c r="H18" s="2" t="n"/>
      <c r="I18" s="2" t="n"/>
      <c r="J18" s="2" t="n"/>
    </row>
    <row r="19">
      <c r="A19" s="2" t="n"/>
      <c r="B19" s="8" t="inlineStr">
        <is>
          <t>3. The Rules tab lists every figure with its official source. Test cases has our checked examples.</t>
        </is>
      </c>
      <c r="C19" s="2" t="n"/>
      <c r="D19" s="2" t="n"/>
      <c r="E19" s="2" t="n"/>
      <c r="F19" s="2" t="n"/>
      <c r="G19" s="2" t="n"/>
      <c r="H19" s="2" t="n"/>
      <c r="I19" s="2" t="n"/>
      <c r="J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</row>
    <row r="21">
      <c r="A21" s="2" t="n"/>
      <c r="B21" s="9" t="inlineStr">
        <is>
          <t>Like this? One method and one free tool, every Sunday.</t>
        </is>
      </c>
      <c r="C21" s="2" t="n"/>
      <c r="D21" s="2" t="n"/>
      <c r="E21" s="2" t="n"/>
      <c r="F21" s="2" t="n"/>
      <c r="G21" s="2" t="n"/>
      <c r="H21" s="2" t="n"/>
      <c r="I21" s="2" t="n"/>
      <c r="J21" s="2" t="n"/>
    </row>
    <row r="22">
      <c r="A22" s="2" t="n"/>
      <c r="B22" s="10" t="inlineStr">
        <is>
          <t>Subscribe free at chillartheory.com</t>
        </is>
      </c>
      <c r="C22" s="2" t="n"/>
      <c r="D22" s="2" t="n"/>
      <c r="E22" s="2" t="n"/>
      <c r="F22" s="2" t="n"/>
      <c r="G22" s="2" t="n"/>
      <c r="H22" s="2" t="n"/>
      <c r="I22" s="2" t="n"/>
      <c r="J22" s="2" t="n"/>
    </row>
    <row r="23">
      <c r="A23" s="2" t="n"/>
      <c r="B23" s="11" t="inlineStr">
        <is>
          <t>The live tool: https://chillartheory.com/tools/inflation-calculator-india/</t>
        </is>
      </c>
      <c r="C23" s="2" t="n"/>
      <c r="D23" s="2" t="n"/>
      <c r="E23" s="2" t="n"/>
      <c r="F23" s="2" t="n"/>
      <c r="G23" s="2" t="n"/>
      <c r="H23" s="2" t="n"/>
      <c r="I23" s="2" t="n"/>
      <c r="J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</row>
    <row r="25">
      <c r="A25" s="2" t="n"/>
      <c r="B25" s="12" t="inlineStr">
        <is>
          <t>Made by Team Chillar Theory. Free under CC BY 4.0: reuse with credit and a link.</t>
        </is>
      </c>
      <c r="C25" s="2" t="n"/>
      <c r="D25" s="2" t="n"/>
      <c r="E25" s="2" t="n"/>
      <c r="F25" s="2" t="n"/>
      <c r="G25" s="2" t="n"/>
      <c r="H25" s="2" t="n"/>
      <c r="I25" s="2" t="n"/>
      <c r="J25" s="2" t="n"/>
    </row>
    <row r="26">
      <c r="A26" s="2" t="n"/>
      <c r="B26" s="13" t="inlineStr">
        <is>
          <t>This newsletter is for education only. It is not investment, tax or legal advice and does not recommend any security or product. Do your own research or consult a registered professional.</t>
        </is>
      </c>
      <c r="C26" s="2" t="n"/>
      <c r="D26" s="2" t="n"/>
      <c r="E26" s="2" t="n"/>
      <c r="F26" s="2" t="n"/>
      <c r="G26" s="2" t="n"/>
      <c r="H26" s="2" t="n"/>
      <c r="I26" s="2" t="n"/>
      <c r="J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</row>
  </sheetData>
  <hyperlinks>
    <hyperlink xmlns:r="http://schemas.openxmlformats.org/officeDocument/2006/relationships" ref="B22" r:id="rId1"/>
    <hyperlink xmlns:r="http://schemas.openxmlformats.org/officeDocument/2006/relationships" ref="B23" r:id="rId2"/>
  </hyperlinks>
  <pageMargins left="0.75" right="0.75" top="1" bottom="1" header="0.5" footer="0.5"/>
  <pageSetup orientation="landscape" fitToHeight="0" fitToWidth="1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4" t="inlineStr">
        <is>
          <t>How to use this sheet</t>
        </is>
      </c>
    </row>
    <row r="2">
      <c r="A2" s="15" t="inlineStr"/>
    </row>
    <row r="3">
      <c r="A3" s="15" t="inlineStr">
        <is>
          <t>Yellow cells on the Calculator tab are yours to change. Everything else is a formula: if you overwrite one, download a fresh copy.</t>
        </is>
      </c>
    </row>
    <row r="4">
      <c r="A4" s="15" t="inlineStr">
        <is>
          <t>Type the amount, then pick the 'from' period and the 'to' period from the lists.</t>
        </is>
      </c>
    </row>
    <row r="5">
      <c r="A5" s="15" t="inlineStr">
        <is>
          <t>The blue cells show the amount in the later period's rupees, the average inflation a year, and the same amount the other way round.</t>
        </is>
      </c>
    </row>
    <row r="6">
      <c r="A6" s="15" t="inlineStr">
        <is>
          <t>The Every year tab shows each financial year's index, its inflation, and your amount from that year in the 'to' period's rupees.</t>
        </is>
      </c>
    </row>
    <row r="7">
      <c r="A7" s="15" t="inlineStr"/>
    </row>
    <row r="8">
      <c r="A8" s="14" t="inlineStr">
        <is>
          <t>What it doesn't do</t>
        </is>
      </c>
    </row>
    <row r="9">
      <c r="A9" s="15" t="inlineStr">
        <is>
          <t>Update itself. The latest month is September 2026 in v1.0; the live page moves on every month. No years before 2011-12, no calendar years, and not the cost inflation index for capital gains tax.</t>
        </is>
      </c>
    </row>
    <row r="10">
      <c r="A10" s="15" t="inlineStr"/>
    </row>
    <row r="11">
      <c r="A11" s="15" t="inlineStr">
        <is>
          <t>Index numbers are MoSPI's; the result is our calculation and past inflation, not a forecast. This newsletter is for education only. It is not investment, tax or legal advice and does not recommend any security or product. Do your own research or consult a registered professional.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2" customWidth="1" min="1" max="1"/>
    <col width="22" customWidth="1" min="2" max="2"/>
    <col width="70" customWidth="1" min="3" max="3"/>
  </cols>
  <sheetData>
    <row r="1">
      <c r="A1" s="16" t="inlineStr">
        <is>
          <t>Inflation calculator for India, on the official CPI</t>
        </is>
      </c>
    </row>
    <row r="2">
      <c r="A2" s="17" t="inlineStr">
        <is>
          <t>Type your numbers in the yellow cells (column B). Everything else is a formula. Example values are filled in: replace them.</t>
        </is>
      </c>
    </row>
    <row r="4">
      <c r="A4" s="18" t="inlineStr">
        <is>
          <t>YOUR NUMBERS</t>
        </is>
      </c>
    </row>
    <row r="5">
      <c r="A5" s="19" t="inlineStr">
        <is>
          <t>Amount (₹)</t>
        </is>
      </c>
      <c r="B5" s="20" t="n">
        <v>100000</v>
      </c>
      <c r="C5" s="21" t="inlineStr">
        <is>
          <t>A salary, a price, a fee. Any rupee amount.</t>
        </is>
      </c>
    </row>
    <row r="6">
      <c r="A6" s="19" t="inlineStr">
        <is>
          <t>From (financial year, April to March)</t>
        </is>
      </c>
      <c r="B6" s="22" t="inlineStr">
        <is>
          <t>FY 2015-16</t>
        </is>
      </c>
      <c r="C6" s="21" t="inlineStr">
        <is>
          <t>Pick from the list: FY 2011-12 to FY 2025-26, or Latest month.</t>
        </is>
      </c>
    </row>
    <row r="7">
      <c r="A7" s="19" t="inlineStr">
        <is>
          <t>In the money of</t>
        </is>
      </c>
      <c r="B7" s="22" t="inlineStr">
        <is>
          <t>Latest month</t>
        </is>
      </c>
      <c r="C7" s="21" t="inlineStr">
        <is>
          <t>Latest month = September 2026 in this version. Or pick a financial year.</t>
        </is>
      </c>
    </row>
    <row r="9">
      <c r="A9" s="18" t="inlineStr">
        <is>
          <t>THE WORKING (formulas, don't type here)</t>
        </is>
      </c>
    </row>
    <row r="10">
      <c r="A10" s="23" t="inlineStr">
        <is>
          <t>YOUR AMOUNT IN THE LATER PERIOD'S RUPEES (₹)</t>
        </is>
      </c>
      <c r="B10" s="24">
        <f>$B$5*$B$17</f>
        <v/>
      </c>
    </row>
    <row r="11">
      <c r="A11" s="23" t="inlineStr">
        <is>
          <t>AVERAGE INFLATION A YEAR</t>
        </is>
      </c>
      <c r="B11" s="25">
        <f>IF($B$20=0,"same period",$B$17^(1/$B$20)-1)</f>
        <v/>
      </c>
    </row>
    <row r="12">
      <c r="A12" s="26" t="inlineStr">
        <is>
          <t>Prices rose, in all</t>
        </is>
      </c>
      <c r="B12" s="27">
        <f>$B$17-1</f>
        <v/>
      </c>
    </row>
    <row r="13">
      <c r="A13" s="26" t="inlineStr">
        <is>
          <t>Buying power the old amount lost</t>
        </is>
      </c>
      <c r="B13" s="27">
        <f>1-1/$B$17</f>
        <v/>
      </c>
    </row>
    <row r="14">
      <c r="A14" s="23" t="inlineStr">
        <is>
          <t>The same amount in the later period, in the earlier period's rupees (₹)</t>
        </is>
      </c>
      <c r="B14" s="24">
        <f>$B$5/$B$17</f>
        <v/>
      </c>
    </row>
    <row r="15">
      <c r="A15" s="26" t="inlineStr">
        <is>
          <t>CPI of the 'from' period, base 2024</t>
        </is>
      </c>
      <c r="B15" s="28">
        <f>IF($B$6="FY 2011-12",Rules!$B$6*Rules!$B$5,IF($B$6="FY 2012-13",Rules!$B$7*Rules!$B$5,IF($B$6="FY 2013-14",Rules!$B$8*Rules!$B$5,IF($B$6="FY 2014-15",Rules!$B$9*Rules!$B$5,IF($B$6="FY 2015-16",Rules!$B$10*Rules!$B$5,IF($B$6="FY 2016-17",Rules!$B$11*Rules!$B$5,IF($B$6="FY 2017-18",Rules!$B$12*Rules!$B$5,IF($B$6="FY 2018-19",Rules!$B$13*Rules!$B$5,IF($B$6="FY 2019-20",Rules!$B$14*Rules!$B$5,IF($B$6="FY 2020-21",Rules!$B$15*Rules!$B$5,IF($B$6="FY 2021-22",Rules!$B$16*Rules!$B$5,IF($B$6="FY 2022-23",Rules!$B$17*Rules!$B$5,IF($B$6="FY 2023-24",Rules!$B$18*Rules!$B$5,IF($B$6="FY 2024-25",Rules!$B$19*Rules!$B$5,IF($B$6="FY 2025-26",Rules!$B$20,Rules!$B$21)))))))))))))))</f>
        <v/>
      </c>
    </row>
    <row r="16">
      <c r="A16" s="26" t="inlineStr">
        <is>
          <t>CPI of the 'to' period, base 2024</t>
        </is>
      </c>
      <c r="B16" s="28">
        <f>IF($B$7="FY 2011-12",Rules!$B$6*Rules!$B$5,IF($B$7="FY 2012-13",Rules!$B$7*Rules!$B$5,IF($B$7="FY 2013-14",Rules!$B$8*Rules!$B$5,IF($B$7="FY 2014-15",Rules!$B$9*Rules!$B$5,IF($B$7="FY 2015-16",Rules!$B$10*Rules!$B$5,IF($B$7="FY 2016-17",Rules!$B$11*Rules!$B$5,IF($B$7="FY 2017-18",Rules!$B$12*Rules!$B$5,IF($B$7="FY 2018-19",Rules!$B$13*Rules!$B$5,IF($B$7="FY 2019-20",Rules!$B$14*Rules!$B$5,IF($B$7="FY 2020-21",Rules!$B$15*Rules!$B$5,IF($B$7="FY 2021-22",Rules!$B$16*Rules!$B$5,IF($B$7="FY 2022-23",Rules!$B$17*Rules!$B$5,IF($B$7="FY 2023-24",Rules!$B$18*Rules!$B$5,IF($B$7="FY 2024-25",Rules!$B$19*Rules!$B$5,IF($B$7="FY 2025-26",Rules!$B$20,Rules!$B$21)))))))))))))))</f>
        <v/>
      </c>
    </row>
    <row r="17">
      <c r="A17" s="26" t="inlineStr">
        <is>
          <t>Price rise: to ÷ from</t>
        </is>
      </c>
      <c r="B17" s="29">
        <f>$B$16/$B$15</f>
        <v/>
      </c>
    </row>
    <row r="18">
      <c r="A18" s="26" t="inlineStr">
        <is>
          <t>Middle of the 'from' period (year)</t>
        </is>
      </c>
      <c r="B18" s="29">
        <f>IF($B$6="Latest month",Rules!$B$22+(Rules!$B$23-0.5)/12,VALUE(MID($B$6,4,4))+0.75)</f>
        <v/>
      </c>
    </row>
    <row r="19">
      <c r="A19" s="26" t="inlineStr">
        <is>
          <t>Middle of the 'to' period (year)</t>
        </is>
      </c>
      <c r="B19" s="29">
        <f>IF($B$7="Latest month",Rules!$B$22+(Rules!$B$23-0.5)/12,VALUE(MID($B$7,4,4))+0.75)</f>
        <v/>
      </c>
    </row>
    <row r="20">
      <c r="A20" s="26" t="inlineStr">
        <is>
          <t>Years between them</t>
        </is>
      </c>
      <c r="B20" s="29">
        <f>$B$19-$B$18</f>
        <v/>
      </c>
    </row>
    <row r="22">
      <c r="A22" s="30" t="inlineStr">
        <is>
          <t>Our calculation. This newsletter is for education only. It is not investment, tax or legal advice and does not recommend any security or product. Do your own research or consult a registered professional.</t>
        </is>
      </c>
    </row>
  </sheetData>
  <dataValidations count="2">
    <dataValidation sqref="B6" showDropDown="0" showInputMessage="0" showErrorMessage="0" allowBlank="0" type="list">
      <formula1>"FY 2011-12,FY 2012-13,FY 2013-14,FY 2014-15,FY 2015-16,FY 2016-17,FY 2017-18,FY 2018-19,FY 2019-20,FY 2020-21,FY 2021-22,FY 2022-23,FY 2023-24,FY 2024-25,FY 2025-26,Latest month"</formula1>
    </dataValidation>
    <dataValidation sqref="B7" showDropDown="0" showInputMessage="0" showErrorMessage="0" allowBlank="0" type="list">
      <formula1>"FY 2011-12,FY 2012-13,FY 2013-14,FY 2014-15,FY 2015-16,FY 2016-17,FY 2017-18,FY 2018-19,FY 2019-20,FY 2020-21,FY 2021-22,FY 2022-23,FY 2023-24,FY 2024-25,FY 2025-26,Latest month"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8" customWidth="1" min="3" max="3"/>
    <col width="16" customWidth="1" min="4" max="4"/>
    <col width="18" customWidth="1" min="5" max="5"/>
    <col width="34" customWidth="1" min="6" max="6"/>
  </cols>
  <sheetData>
    <row r="1">
      <c r="A1" s="31" t="inlineStr">
        <is>
          <t>Every financial year (formulas read the Rules and Calculator tabs).</t>
        </is>
      </c>
    </row>
    <row r="3">
      <c r="A3" s="32" t="inlineStr">
        <is>
          <t>Financial year</t>
        </is>
      </c>
      <c r="B3" s="32" t="inlineStr">
        <is>
          <t>CPI as published</t>
        </is>
      </c>
      <c r="C3" s="32" t="inlineStr">
        <is>
          <t>Base</t>
        </is>
      </c>
      <c r="D3" s="32" t="inlineStr">
        <is>
          <t>CPI on base 2024</t>
        </is>
      </c>
      <c r="E3" s="32" t="inlineStr">
        <is>
          <t>Inflation that year</t>
        </is>
      </c>
      <c r="F3" s="32" t="inlineStr">
        <is>
          <t>Your amount in the 'to' period's rupees (₹)</t>
        </is>
      </c>
    </row>
    <row r="4">
      <c r="A4" s="26" t="inlineStr">
        <is>
          <t>FY 2011-12</t>
        </is>
      </c>
      <c r="B4" s="33">
        <f>Rules!$B$6</f>
        <v/>
      </c>
      <c r="C4" s="26" t="n">
        <v>2012</v>
      </c>
      <c r="D4" s="34">
        <f>B4*Rules!$B$5</f>
        <v/>
      </c>
      <c r="E4" s="27" t="inlineStr"/>
      <c r="F4" s="35">
        <f>Calculator!$B$5*Calculator!$B$16/D4</f>
        <v/>
      </c>
    </row>
    <row r="5">
      <c r="A5" s="26" t="inlineStr">
        <is>
          <t>FY 2012-13</t>
        </is>
      </c>
      <c r="B5" s="33">
        <f>Rules!$B$7</f>
        <v/>
      </c>
      <c r="C5" s="26" t="n">
        <v>2012</v>
      </c>
      <c r="D5" s="34">
        <f>B5*Rules!$B$5</f>
        <v/>
      </c>
      <c r="E5" s="27">
        <f>D5/D4-1</f>
        <v/>
      </c>
      <c r="F5" s="35">
        <f>Calculator!$B$5*Calculator!$B$16/D5</f>
        <v/>
      </c>
    </row>
    <row r="6">
      <c r="A6" s="26" t="inlineStr">
        <is>
          <t>FY 2013-14</t>
        </is>
      </c>
      <c r="B6" s="33">
        <f>Rules!$B$8</f>
        <v/>
      </c>
      <c r="C6" s="26" t="n">
        <v>2012</v>
      </c>
      <c r="D6" s="34">
        <f>B6*Rules!$B$5</f>
        <v/>
      </c>
      <c r="E6" s="27">
        <f>D6/D5-1</f>
        <v/>
      </c>
      <c r="F6" s="35">
        <f>Calculator!$B$5*Calculator!$B$16/D6</f>
        <v/>
      </c>
    </row>
    <row r="7">
      <c r="A7" s="26" t="inlineStr">
        <is>
          <t>FY 2014-15</t>
        </is>
      </c>
      <c r="B7" s="33">
        <f>Rules!$B$9</f>
        <v/>
      </c>
      <c r="C7" s="26" t="n">
        <v>2012</v>
      </c>
      <c r="D7" s="34">
        <f>B7*Rules!$B$5</f>
        <v/>
      </c>
      <c r="E7" s="27">
        <f>D7/D6-1</f>
        <v/>
      </c>
      <c r="F7" s="35">
        <f>Calculator!$B$5*Calculator!$B$16/D7</f>
        <v/>
      </c>
    </row>
    <row r="8">
      <c r="A8" s="26" t="inlineStr">
        <is>
          <t>FY 2015-16</t>
        </is>
      </c>
      <c r="B8" s="33">
        <f>Rules!$B$10</f>
        <v/>
      </c>
      <c r="C8" s="26" t="n">
        <v>2012</v>
      </c>
      <c r="D8" s="34">
        <f>B8*Rules!$B$5</f>
        <v/>
      </c>
      <c r="E8" s="27">
        <f>D8/D7-1</f>
        <v/>
      </c>
      <c r="F8" s="35">
        <f>Calculator!$B$5*Calculator!$B$16/D8</f>
        <v/>
      </c>
    </row>
    <row r="9">
      <c r="A9" s="26" t="inlineStr">
        <is>
          <t>FY 2016-17</t>
        </is>
      </c>
      <c r="B9" s="33">
        <f>Rules!$B$11</f>
        <v/>
      </c>
      <c r="C9" s="26" t="n">
        <v>2012</v>
      </c>
      <c r="D9" s="34">
        <f>B9*Rules!$B$5</f>
        <v/>
      </c>
      <c r="E9" s="27">
        <f>D9/D8-1</f>
        <v/>
      </c>
      <c r="F9" s="35">
        <f>Calculator!$B$5*Calculator!$B$16/D9</f>
        <v/>
      </c>
    </row>
    <row r="10">
      <c r="A10" s="26" t="inlineStr">
        <is>
          <t>FY 2017-18</t>
        </is>
      </c>
      <c r="B10" s="33">
        <f>Rules!$B$12</f>
        <v/>
      </c>
      <c r="C10" s="26" t="n">
        <v>2012</v>
      </c>
      <c r="D10" s="34">
        <f>B10*Rules!$B$5</f>
        <v/>
      </c>
      <c r="E10" s="27">
        <f>D10/D9-1</f>
        <v/>
      </c>
      <c r="F10" s="35">
        <f>Calculator!$B$5*Calculator!$B$16/D10</f>
        <v/>
      </c>
    </row>
    <row r="11">
      <c r="A11" s="26" t="inlineStr">
        <is>
          <t>FY 2018-19</t>
        </is>
      </c>
      <c r="B11" s="33">
        <f>Rules!$B$13</f>
        <v/>
      </c>
      <c r="C11" s="26" t="n">
        <v>2012</v>
      </c>
      <c r="D11" s="34">
        <f>B11*Rules!$B$5</f>
        <v/>
      </c>
      <c r="E11" s="27">
        <f>D11/D10-1</f>
        <v/>
      </c>
      <c r="F11" s="35">
        <f>Calculator!$B$5*Calculator!$B$16/D11</f>
        <v/>
      </c>
    </row>
    <row r="12">
      <c r="A12" s="26" t="inlineStr">
        <is>
          <t>FY 2019-20</t>
        </is>
      </c>
      <c r="B12" s="33">
        <f>Rules!$B$14</f>
        <v/>
      </c>
      <c r="C12" s="26" t="n">
        <v>2012</v>
      </c>
      <c r="D12" s="34">
        <f>B12*Rules!$B$5</f>
        <v/>
      </c>
      <c r="E12" s="27">
        <f>D12/D11-1</f>
        <v/>
      </c>
      <c r="F12" s="35">
        <f>Calculator!$B$5*Calculator!$B$16/D12</f>
        <v/>
      </c>
    </row>
    <row r="13">
      <c r="A13" s="26" t="inlineStr">
        <is>
          <t>FY 2020-21</t>
        </is>
      </c>
      <c r="B13" s="33">
        <f>Rules!$B$15</f>
        <v/>
      </c>
      <c r="C13" s="26" t="n">
        <v>2012</v>
      </c>
      <c r="D13" s="34">
        <f>B13*Rules!$B$5</f>
        <v/>
      </c>
      <c r="E13" s="27">
        <f>D13/D12-1</f>
        <v/>
      </c>
      <c r="F13" s="35">
        <f>Calculator!$B$5*Calculator!$B$16/D13</f>
        <v/>
      </c>
    </row>
    <row r="14">
      <c r="A14" s="26" t="inlineStr">
        <is>
          <t>FY 2021-22</t>
        </is>
      </c>
      <c r="B14" s="33">
        <f>Rules!$B$16</f>
        <v/>
      </c>
      <c r="C14" s="26" t="n">
        <v>2012</v>
      </c>
      <c r="D14" s="34">
        <f>B14*Rules!$B$5</f>
        <v/>
      </c>
      <c r="E14" s="27">
        <f>D14/D13-1</f>
        <v/>
      </c>
      <c r="F14" s="35">
        <f>Calculator!$B$5*Calculator!$B$16/D14</f>
        <v/>
      </c>
    </row>
    <row r="15">
      <c r="A15" s="26" t="inlineStr">
        <is>
          <t>FY 2022-23</t>
        </is>
      </c>
      <c r="B15" s="33">
        <f>Rules!$B$17</f>
        <v/>
      </c>
      <c r="C15" s="26" t="n">
        <v>2012</v>
      </c>
      <c r="D15" s="34">
        <f>B15*Rules!$B$5</f>
        <v/>
      </c>
      <c r="E15" s="27">
        <f>D15/D14-1</f>
        <v/>
      </c>
      <c r="F15" s="35">
        <f>Calculator!$B$5*Calculator!$B$16/D15</f>
        <v/>
      </c>
    </row>
    <row r="16">
      <c r="A16" s="26" t="inlineStr">
        <is>
          <t>FY 2023-24</t>
        </is>
      </c>
      <c r="B16" s="33">
        <f>Rules!$B$18</f>
        <v/>
      </c>
      <c r="C16" s="26" t="n">
        <v>2012</v>
      </c>
      <c r="D16" s="34">
        <f>B16*Rules!$B$5</f>
        <v/>
      </c>
      <c r="E16" s="27">
        <f>D16/D15-1</f>
        <v/>
      </c>
      <c r="F16" s="35">
        <f>Calculator!$B$5*Calculator!$B$16/D16</f>
        <v/>
      </c>
    </row>
    <row r="17">
      <c r="A17" s="26" t="inlineStr">
        <is>
          <t>FY 2024-25</t>
        </is>
      </c>
      <c r="B17" s="33">
        <f>Rules!$B$19</f>
        <v/>
      </c>
      <c r="C17" s="26" t="n">
        <v>2012</v>
      </c>
      <c r="D17" s="34">
        <f>B17*Rules!$B$5</f>
        <v/>
      </c>
      <c r="E17" s="27">
        <f>D17/D16-1</f>
        <v/>
      </c>
      <c r="F17" s="35">
        <f>Calculator!$B$5*Calculator!$B$16/D17</f>
        <v/>
      </c>
    </row>
    <row r="18">
      <c r="A18" s="26" t="inlineStr">
        <is>
          <t>FY 2025-26</t>
        </is>
      </c>
      <c r="B18" s="33">
        <f>Rules!$B$20</f>
        <v/>
      </c>
      <c r="C18" s="26" t="n">
        <v>2024</v>
      </c>
      <c r="D18" s="34">
        <f>B18</f>
        <v/>
      </c>
      <c r="E18" s="27">
        <f>D18/D17-1</f>
        <v/>
      </c>
      <c r="F18" s="35">
        <f>Calculator!$B$5*Calculator!$B$16/D18</f>
        <v/>
      </c>
    </row>
  </sheetData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workbookViewId="0">
      <selection activeCell="A1" sqref="A1"/>
    </sheetView>
  </sheetViews>
  <sheetFormatPr baseColWidth="8" defaultRowHeight="15"/>
  <cols>
    <col width="58" customWidth="1" min="1" max="1"/>
    <col width="16" customWidth="1" min="2" max="2"/>
    <col width="90" customWidth="1" min="3" max="3"/>
  </cols>
  <sheetData>
    <row r="1">
      <c r="A1" s="36" t="inlineStr">
        <is>
          <t>The index numbers and their sources. Last verified 30 October 2026.</t>
        </is>
      </c>
    </row>
    <row r="2">
      <c r="A2" s="17" t="inlineStr">
        <is>
          <t>Change a figure here only if the rule changes; every formula reads from this tab.</t>
        </is>
      </c>
    </row>
    <row r="4">
      <c r="A4" s="32" t="inlineStr">
        <is>
          <t>Rule</t>
        </is>
      </c>
      <c r="B4" s="32" t="inlineStr">
        <is>
          <t>Value</t>
        </is>
      </c>
      <c r="C4" s="32" t="inlineStr">
        <is>
          <t>Official source</t>
        </is>
      </c>
    </row>
    <row r="5">
      <c r="A5" s="19" t="inlineStr">
        <is>
          <t>Linking factor, CPI General (Combined), base 2012 to base 2024</t>
        </is>
      </c>
      <c r="B5" s="37" t="n">
        <v>0.5266999999999999</v>
      </c>
      <c r="C5" s="38" t="inlineStr">
        <is>
          <t>MoSPI, First press release of CPI on base 2024=100, PIB 12 Feb 2026, 'Linking Factor and Back Series'. https://www.pib.gov.in/PressReleasePage.aspx?PRID=2227012&amp;reg=3&amp;lang=1</t>
        </is>
      </c>
    </row>
    <row r="6">
      <c r="A6" s="19" t="inlineStr">
        <is>
          <t>CPI Combined, average FY 2011-12 (base 2012=100)</t>
        </is>
      </c>
      <c r="B6" s="39" t="n">
        <v>93.3</v>
      </c>
      <c r="C6" s="38" t="inlineStr">
        <is>
          <t>RBI Handbook of Statistics on Indian Economy 2025-26, Table 34, published 31 Jul 2026 (data: NSO, MoSPI). https://www.rbi.org.in/Scripts/PublicationsView.aspx?id=23859</t>
        </is>
      </c>
    </row>
    <row r="7">
      <c r="A7" s="19" t="inlineStr">
        <is>
          <t>CPI Combined, average FY 2012-13 (base 2012=100)</t>
        </is>
      </c>
      <c r="B7" s="39" t="n">
        <v>102.5</v>
      </c>
      <c r="C7" s="38" t="inlineStr">
        <is>
          <t>RBI Handbook of Statistics on Indian Economy 2025-26, Table 34, published 31 Jul 2026 (data: NSO, MoSPI). https://www.rbi.org.in/Scripts/PublicationsView.aspx?id=23859</t>
        </is>
      </c>
    </row>
    <row r="8">
      <c r="A8" s="19" t="inlineStr">
        <is>
          <t>CPI Combined, average FY 2013-14 (base 2012=100)</t>
        </is>
      </c>
      <c r="B8" s="39" t="n">
        <v>112.2</v>
      </c>
      <c r="C8" s="38" t="inlineStr">
        <is>
          <t>RBI Handbook of Statistics on Indian Economy 2025-26, Table 34, published 31 Jul 2026 (data: NSO, MoSPI). https://www.rbi.org.in/Scripts/PublicationsView.aspx?id=23859</t>
        </is>
      </c>
    </row>
    <row r="9">
      <c r="A9" s="19" t="inlineStr">
        <is>
          <t>CPI Combined, average FY 2014-15 (base 2012=100)</t>
        </is>
      </c>
      <c r="B9" s="39" t="n">
        <v>118.9</v>
      </c>
      <c r="C9" s="38" t="inlineStr">
        <is>
          <t>RBI Handbook of Statistics on Indian Economy 2025-26, Table 34, published 31 Jul 2026 (data: NSO, MoSPI). https://www.rbi.org.in/Scripts/PublicationsView.aspx?id=23859</t>
        </is>
      </c>
    </row>
    <row r="10">
      <c r="A10" s="19" t="inlineStr">
        <is>
          <t>CPI Combined, average FY 2015-16 (base 2012=100)</t>
        </is>
      </c>
      <c r="B10" s="39" t="n">
        <v>124.7</v>
      </c>
      <c r="C10" s="38" t="inlineStr">
        <is>
          <t>RBI Handbook of Statistics on Indian Economy 2025-26, Table 34, published 31 Jul 2026 (data: NSO, MoSPI). https://www.rbi.org.in/Scripts/PublicationsView.aspx?id=23859</t>
        </is>
      </c>
    </row>
    <row r="11">
      <c r="A11" s="19" t="inlineStr">
        <is>
          <t>CPI Combined, average FY 2016-17 (base 2012=100)</t>
        </is>
      </c>
      <c r="B11" s="39" t="n">
        <v>130.3</v>
      </c>
      <c r="C11" s="38" t="inlineStr">
        <is>
          <t>RBI Handbook of Statistics on Indian Economy 2025-26, Table 34, published 31 Jul 2026 (data: NSO, MoSPI). https://www.rbi.org.in/Scripts/PublicationsView.aspx?id=23859</t>
        </is>
      </c>
    </row>
    <row r="12">
      <c r="A12" s="19" t="inlineStr">
        <is>
          <t>CPI Combined, average FY 2017-18 (base 2012=100)</t>
        </is>
      </c>
      <c r="B12" s="39" t="n">
        <v>135</v>
      </c>
      <c r="C12" s="38" t="inlineStr">
        <is>
          <t>RBI Handbook of Statistics on Indian Economy 2025-26, Table 34, published 31 Jul 2026 (data: NSO, MoSPI). https://www.rbi.org.in/Scripts/PublicationsView.aspx?id=23859</t>
        </is>
      </c>
    </row>
    <row r="13">
      <c r="A13" s="19" t="inlineStr">
        <is>
          <t>CPI Combined, average FY 2018-19 (base 2012=100)</t>
        </is>
      </c>
      <c r="B13" s="39" t="n">
        <v>139.6</v>
      </c>
      <c r="C13" s="38" t="inlineStr">
        <is>
          <t>RBI Handbook of Statistics on Indian Economy 2025-26, Table 34, published 31 Jul 2026 (data: NSO, MoSPI). https://www.rbi.org.in/Scripts/PublicationsView.aspx?id=23859</t>
        </is>
      </c>
    </row>
    <row r="14">
      <c r="A14" s="19" t="inlineStr">
        <is>
          <t>CPI Combined, average FY 2019-20 (base 2012=100)</t>
        </is>
      </c>
      <c r="B14" s="39" t="n">
        <v>146.3</v>
      </c>
      <c r="C14" s="38" t="inlineStr">
        <is>
          <t>RBI Handbook of Statistics on Indian Economy 2025-26, Table 34, published 31 Jul 2026 (data: NSO, MoSPI). https://www.rbi.org.in/Scripts/PublicationsView.aspx?id=23859</t>
        </is>
      </c>
    </row>
    <row r="15">
      <c r="A15" s="19" t="inlineStr">
        <is>
          <t>CPI Combined, average FY 2020-21 (base 2012=100)</t>
        </is>
      </c>
      <c r="B15" s="39" t="n">
        <v>155.3</v>
      </c>
      <c r="C15" s="38" t="inlineStr">
        <is>
          <t>RBI Handbook of Statistics on Indian Economy 2025-26, Table 34, published 31 Jul 2026 (data: NSO, MoSPI). https://www.rbi.org.in/Scripts/PublicationsView.aspx?id=23859</t>
        </is>
      </c>
    </row>
    <row r="16">
      <c r="A16" s="19" t="inlineStr">
        <is>
          <t>CPI Combined, average FY 2021-22 (base 2012=100)</t>
        </is>
      </c>
      <c r="B16" s="39" t="n">
        <v>163.8</v>
      </c>
      <c r="C16" s="38" t="inlineStr">
        <is>
          <t>RBI Handbook of Statistics on Indian Economy 2025-26, Table 34, published 31 Jul 2026 (data: NSO, MoSPI). https://www.rbi.org.in/Scripts/PublicationsView.aspx?id=23859</t>
        </is>
      </c>
    </row>
    <row r="17">
      <c r="A17" s="19" t="inlineStr">
        <is>
          <t>CPI Combined, average FY 2022-23 (base 2012=100)</t>
        </is>
      </c>
      <c r="B17" s="39" t="n">
        <v>174.7</v>
      </c>
      <c r="C17" s="38" t="inlineStr">
        <is>
          <t>RBI Handbook of Statistics on Indian Economy 2025-26, Table 34, published 31 Jul 2026 (data: NSO, MoSPI). https://www.rbi.org.in/Scripts/PublicationsView.aspx?id=23859</t>
        </is>
      </c>
    </row>
    <row r="18">
      <c r="A18" s="19" t="inlineStr">
        <is>
          <t>CPI Combined, average FY 2023-24 (base 2012=100)</t>
        </is>
      </c>
      <c r="B18" s="39" t="n">
        <v>184.1</v>
      </c>
      <c r="C18" s="38" t="inlineStr">
        <is>
          <t>RBI Handbook of Statistics on Indian Economy 2025-26, Table 34, published 31 Jul 2026 (data: NSO, MoSPI). https://www.rbi.org.in/Scripts/PublicationsView.aspx?id=23859</t>
        </is>
      </c>
    </row>
    <row r="19">
      <c r="A19" s="19" t="inlineStr">
        <is>
          <t>CPI Combined, average FY 2024-25 (base 2012=100)</t>
        </is>
      </c>
      <c r="B19" s="39" t="n">
        <v>192.6</v>
      </c>
      <c r="C19" s="38" t="inlineStr">
        <is>
          <t>RBI Handbook of Statistics on Indian Economy 2025-26, Table 34, published 31 Jul 2026 (data: NSO, MoSPI). https://www.rbi.org.in/Scripts/PublicationsView.aspx?id=23859</t>
        </is>
      </c>
    </row>
    <row r="20">
      <c r="A20" s="19" t="inlineStr">
        <is>
          <t>CPI Combined, average FY 2025-26 (base 2024=100)</t>
        </is>
      </c>
      <c r="B20" s="39" t="n">
        <v>103.5</v>
      </c>
      <c r="C20" s="38" t="inlineStr">
        <is>
          <t>RBI Handbook of Statistics on Indian Economy 2025-26, Table 34, published 31 Jul 2026 (data: NSO, MoSPI). https://www.rbi.org.in/Scripts/PublicationsView.aspx?id=23859</t>
        </is>
      </c>
    </row>
    <row r="21">
      <c r="A21" s="19" t="inlineStr">
        <is>
          <t>CPI Combined, latest month: September 2026, provisional (base 2024=100)</t>
        </is>
      </c>
      <c r="B21" s="39" t="n">
        <v>109.49</v>
      </c>
      <c r="C21" s="38" t="inlineStr">
        <is>
          <t>MoSPI, CPI on base 2024=100 for September 2026, PIB 12 Oct 2026, Annexure IV (provisional). https://www.pib.gov.in/PressReleasePage.aspx?PRID=2322244&amp;reg=48&amp;lang=2</t>
        </is>
      </c>
    </row>
    <row r="22">
      <c r="A22" s="19" t="inlineStr">
        <is>
          <t>Latest month: year</t>
        </is>
      </c>
      <c r="B22" s="40" t="n">
        <v>2026</v>
      </c>
      <c r="C22" s="38" t="inlineStr">
        <is>
          <t>MoSPI, CPI on base 2024=100 for September 2026, PIB 12 Oct 2026, Annexure IV (provisional). https://www.pib.gov.in/PressReleasePage.aspx?PRID=2322244&amp;reg=48&amp;lang=2</t>
        </is>
      </c>
    </row>
    <row r="23">
      <c r="A23" s="19" t="inlineStr">
        <is>
          <t>Latest month: month number (9 = September)</t>
        </is>
      </c>
      <c r="B23" s="40" t="n">
        <v>9</v>
      </c>
      <c r="C23" s="38" t="inlineStr">
        <is>
          <t>MoSPI, CPI on base 2024=100 for September 2026, PIB 12 Oct 2026, Annexure IV (provisional). https://www.pib.gov.in/PressReleasePage.aspx?PRID=2322244&amp;reg=48&amp;lang=2</t>
        </is>
      </c>
    </row>
    <row r="25">
      <c r="A25" s="30" t="inlineStr">
        <is>
          <t>Method: value = amount × CPI(to) ÷ CPI(from). Financial year = April to March; its CPI is the average of its 12 monthly all-India CPI (Combined) General indices. Base-2012 years are moved to base 2024 by multiplying by MoSPI's linking factor. Average inflation a year = (CPI(to) ÷ CPI(from))^(1 ÷ years) − 1, with a financial year centred on 1 October of its first year and a month on its middle.</t>
        </is>
      </c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selection activeCell="A1" sqref="A1"/>
    </sheetView>
  </sheetViews>
  <sheetFormatPr baseColWidth="8" defaultRowHeight="15"/>
  <cols>
    <col width="64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31" t="inlineStr">
        <is>
          <t>Checked examples (v1.0, 30 October 2026)</t>
        </is>
      </c>
    </row>
    <row r="3">
      <c r="A3" s="32" t="inlineStr">
        <is>
          <t>Case</t>
        </is>
      </c>
      <c r="B3" s="32" t="inlineStr">
        <is>
          <t>Value (₹)</t>
        </is>
      </c>
      <c r="C3" s="32" t="inlineStr">
        <is>
          <t>Average a year</t>
        </is>
      </c>
      <c r="D3" s="32" t="inlineStr">
        <is>
          <t>Other way round (₹)</t>
        </is>
      </c>
    </row>
    <row r="4">
      <c r="A4" s="19" t="inlineStr">
        <is>
          <t>₹1,00,000, FY 2015-16 to Latest month (Sep 2026)</t>
        </is>
      </c>
      <c r="B4" s="19" t="inlineStr">
        <is>
          <t>1,66,703</t>
        </is>
      </c>
      <c r="C4" s="19" t="inlineStr">
        <is>
          <t>4.77%</t>
        </is>
      </c>
      <c r="D4" s="19" t="inlineStr">
        <is>
          <t>59,987</t>
        </is>
      </c>
    </row>
    <row r="5">
      <c r="A5" s="19" t="inlineStr">
        <is>
          <t>₹1,00,000, FY 2011-12 to FY 2025-26</t>
        </is>
      </c>
      <c r="B5" s="19" t="inlineStr">
        <is>
          <t>2,10,618</t>
        </is>
      </c>
      <c r="C5" s="19" t="inlineStr">
        <is>
          <t>5.46%</t>
        </is>
      </c>
      <c r="D5" s="19" t="inlineStr">
        <is>
          <t>47,479</t>
        </is>
      </c>
    </row>
    <row r="6">
      <c r="A6" s="19" t="inlineStr">
        <is>
          <t>₹1,00,000, FY 2019-20 to FY 2024-25</t>
        </is>
      </c>
      <c r="B6" s="19" t="inlineStr">
        <is>
          <t>1,31,647</t>
        </is>
      </c>
      <c r="C6" s="19" t="inlineStr">
        <is>
          <t>5.65%</t>
        </is>
      </c>
      <c r="D6" s="19" t="inlineStr">
        <is>
          <t>75,961</t>
        </is>
      </c>
    </row>
    <row r="7">
      <c r="A7" s="19" t="inlineStr">
        <is>
          <t>₹50,000, FY 2025-26 to Latest month</t>
        </is>
      </c>
      <c r="B7" s="19" t="inlineStr">
        <is>
          <t>52,894</t>
        </is>
      </c>
      <c r="C7" s="19" t="inlineStr">
        <is>
          <t>6.05%</t>
        </is>
      </c>
      <c r="D7" s="19" t="inlineStr">
        <is>
          <t>47,265</t>
        </is>
      </c>
    </row>
    <row r="8">
      <c r="A8" s="19" t="inlineStr">
        <is>
          <t>₹25,000, FY 2011-12 to Latest month</t>
        </is>
      </c>
      <c r="B8" s="19" t="inlineStr">
        <is>
          <t>55,702</t>
        </is>
      </c>
      <c r="C8" s="19" t="inlineStr">
        <is>
          <t>5.50%</t>
        </is>
      </c>
      <c r="D8" s="19" t="inlineStr">
        <is>
          <t>11,220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2026-10-30T13:47:23Z</dcterms:created>
  <dcterms:modified xmlns:dcterms="http://purl.org/dc/terms/" xmlns:xsi="http://www.w3.org/2001/XMLSchema-instance" xsi:type="dcterms:W3CDTF">2026-10-30T13:47:23Z</dcterms:modified>
</cp:coreProperties>
</file>